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3D948832-C450-7D4E-92FB-A1BBFE8418DD}"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imVoi.1 Simulation Data" sheetId="30" r:id="rId3"/>
    <sheet name="SimVoi.1 Univariate Summary" sheetId="31" r:id="rId4"/>
    <sheet name="Stories to Numbers" sheetId="28" r:id="rId5"/>
    <sheet name="Diagnostics" sheetId="12" r:id="rId6"/>
    <sheet name="Summary Sheet" sheetId="29" r:id="rId7"/>
    <sheet name="Option value" sheetId="14" r:id="rId8"/>
    <sheet name="Cost of capital worksheet" sheetId="19" r:id="rId9"/>
    <sheet name="R&amp; D converter" sheetId="25" r:id="rId10"/>
    <sheet name="Operating lease converter" sheetId="18" r:id="rId11"/>
    <sheet name="Country equity risk premiums" sheetId="23" r:id="rId12"/>
    <sheet name="Synthetic rating" sheetId="20" r:id="rId13"/>
    <sheet name="Industry Average Beta (US)" sheetId="8" r:id="rId14"/>
    <sheet name="Industry Average Beta (Global)" sheetId="26" r:id="rId15"/>
    <sheet name="Trailing 12 month" sheetId="24" r:id="rId16"/>
    <sheet name="Answer keys" sheetId="21" r:id="rId17"/>
  </sheets>
  <externalReferences>
    <externalReference r:id="rId18"/>
  </externalReferences>
  <definedNames>
    <definedName name="_xlnm.Print_Area" localSheetId="2">'SimVoi.1 Simulation Data'!$F$1:$H$21</definedName>
    <definedName name="_xlnm.Print_Area" localSheetId="3">'SimVoi.1 Univariate Summary'!$A$1:$D$14</definedName>
    <definedName name="SimVoiCheckBoxBivariateCharts" localSheetId="0" hidden="1">FALSE</definedName>
    <definedName name="SimVoiCheckBoxCumulativeCharts" localSheetId="0" hidden="1">FALSE</definedName>
    <definedName name="SimVoiOptionMonteCarloSimOnly" localSheetId="0" hidden="1">TRUE</definedName>
    <definedName name="SimVoiRefEditInformationCells" localSheetId="0" hidden="1">"'Input sheet'!$B$24:$B$25"</definedName>
    <definedName name="SimVoiRefEditOutputValueCell" localSheetId="0" hidden="1">"'Valuation output'!$B$33"</definedName>
    <definedName name="SimVoiTextBoxNumberOfBrackets" localSheetId="0" hidden="1">100</definedName>
    <definedName name="SimVoiTextBoxNumberOfTrials" localSheetId="0" hidden="1">10000</definedName>
    <definedName name="SimVoiTextBoxNumberPointsBivariate" localSheetId="0" hidden="1">1000</definedName>
    <definedName name="SimVoiTextBoxNumberPointsCumulative" localSheetId="0" hidden="1">1000</definedName>
    <definedName name="SimVoiTextBoxTrialsPerBracket" localSheetId="0" hidden="1">100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4" l="1"/>
  <c r="D4" i="14"/>
  <c r="D5" i="14"/>
  <c r="B25" i="11" a="1"/>
  <c r="B24" i="11" a="1"/>
  <c r="B25" i="11" l="1"/>
  <c r="B24" i="11"/>
  <c r="C14" i="24"/>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s="1"/>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s="1"/>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F16" i="14"/>
  <c r="C17" i="14"/>
  <c r="C14" i="14"/>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41" i="19" s="1"/>
  <c r="C50" i="19" l="1"/>
  <c r="C15" i="18"/>
  <c r="C42" i="19"/>
  <c r="C44" i="19" s="1"/>
  <c r="C25" i="18" l="1"/>
  <c r="C26" i="18"/>
  <c r="C27" i="18"/>
  <c r="C22" i="18"/>
  <c r="C23" i="18"/>
  <c r="C24" i="18"/>
  <c r="C28" i="18" l="1"/>
  <c r="F31" i="18" l="1"/>
  <c r="F32" i="18" s="1"/>
  <c r="B25" i="13"/>
  <c r="D34" i="28" s="1"/>
  <c r="F33" i="18"/>
  <c r="F34" i="18"/>
  <c r="F6" i="20"/>
  <c r="B39" i="13" l="1"/>
  <c r="I25" i="11" s="1"/>
  <c r="B33" i="19"/>
  <c r="C43" i="19" s="1"/>
  <c r="C48" i="19" s="1"/>
  <c r="F5" i="20"/>
  <c r="D9" i="20" s="1"/>
  <c r="B5" i="13"/>
  <c r="D11" i="20" l="1"/>
  <c r="D13" i="20" s="1"/>
  <c r="D10" i="20"/>
  <c r="B7" i="13"/>
  <c r="N5" i="13"/>
  <c r="B4" i="13"/>
  <c r="B5" i="12"/>
  <c r="E48" i="19"/>
  <c r="C49" i="19" s="1"/>
  <c r="C45" i="19"/>
  <c r="B50" i="19" s="1"/>
  <c r="G15" i="29"/>
  <c r="B27" i="11"/>
  <c r="B2" i="12"/>
  <c r="B49" i="19" l="1"/>
  <c r="D49" i="19"/>
  <c r="D4" i="13"/>
  <c r="E4" i="13"/>
  <c r="F4" i="13"/>
  <c r="G4" i="13"/>
  <c r="B10" i="28"/>
  <c r="C10" i="28" s="1"/>
  <c r="D2" i="29"/>
  <c r="E2" i="29" s="1"/>
  <c r="I24" i="11"/>
  <c r="C4" i="13"/>
  <c r="D12" i="28"/>
  <c r="C38" i="13"/>
  <c r="B40" i="13"/>
  <c r="B13" i="28" s="1"/>
  <c r="H2" i="29"/>
  <c r="B15" i="29" s="1"/>
  <c r="H15" i="29" s="1"/>
  <c r="I26" i="11"/>
  <c r="D5" i="13" l="1"/>
  <c r="C18" i="28"/>
  <c r="D18" i="28" s="1"/>
  <c r="D4" i="29"/>
  <c r="E4" i="29" s="1"/>
  <c r="C19" i="28"/>
  <c r="D19" i="28" s="1"/>
  <c r="E5" i="13"/>
  <c r="D5" i="29"/>
  <c r="E5" i="29" s="1"/>
  <c r="G5" i="13"/>
  <c r="C21" i="28"/>
  <c r="D21" i="28" s="1"/>
  <c r="D7" i="29"/>
  <c r="E7" i="29" s="1"/>
  <c r="F5" i="13"/>
  <c r="C20" i="28"/>
  <c r="D20" i="28" s="1"/>
  <c r="D6" i="29"/>
  <c r="E6" i="29" s="1"/>
  <c r="D16" i="29"/>
  <c r="E16" i="29" s="1"/>
  <c r="G16" i="29" s="1"/>
  <c r="D38" i="13"/>
  <c r="C8" i="13"/>
  <c r="C5" i="13"/>
  <c r="D3" i="29"/>
  <c r="E3" i="29" s="1"/>
  <c r="C17" i="28"/>
  <c r="D17" i="28" s="1"/>
  <c r="G2" i="29"/>
  <c r="E49" i="19"/>
  <c r="E50" i="19"/>
  <c r="B30" i="11" s="1"/>
  <c r="C12" i="13" s="1"/>
  <c r="F17" i="28" l="1"/>
  <c r="C39" i="13"/>
  <c r="C7" i="13"/>
  <c r="C10" i="13"/>
  <c r="F3" i="29" s="1"/>
  <c r="E38" i="13"/>
  <c r="D17" i="29"/>
  <c r="E17" i="29" s="1"/>
  <c r="G17" i="29" s="1"/>
  <c r="D8" i="13"/>
  <c r="F18" i="28" s="1"/>
  <c r="C13" i="13"/>
  <c r="D12" i="13"/>
  <c r="H28" i="29"/>
  <c r="B40" i="29" s="1"/>
  <c r="C40" i="29" s="1"/>
  <c r="C14" i="28"/>
  <c r="D39" i="13" l="1"/>
  <c r="E12" i="13"/>
  <c r="H29" i="29"/>
  <c r="B41" i="29" s="1"/>
  <c r="C41" i="29" s="1"/>
  <c r="C40" i="13"/>
  <c r="H3" i="29"/>
  <c r="C9" i="13"/>
  <c r="C14" i="13" s="1"/>
  <c r="E17" i="28"/>
  <c r="G17" i="28" s="1"/>
  <c r="D13" i="13"/>
  <c r="D7" i="13"/>
  <c r="D18" i="29"/>
  <c r="E18" i="29" s="1"/>
  <c r="G18" i="29" s="1"/>
  <c r="F38" i="13"/>
  <c r="E8" i="13"/>
  <c r="D10" i="13"/>
  <c r="E13" i="13" l="1"/>
  <c r="B16" i="29"/>
  <c r="G3" i="29"/>
  <c r="D19" i="29"/>
  <c r="E19" i="29" s="1"/>
  <c r="G19" i="29" s="1"/>
  <c r="G38" i="13"/>
  <c r="F8" i="13"/>
  <c r="F20" i="28" s="1"/>
  <c r="H4" i="29"/>
  <c r="E18" i="28"/>
  <c r="G18" i="28" s="1"/>
  <c r="D40" i="13"/>
  <c r="D9" i="13"/>
  <c r="D14" i="13" s="1"/>
  <c r="F4" i="29"/>
  <c r="E10" i="13"/>
  <c r="E7" i="13"/>
  <c r="F19" i="28"/>
  <c r="E39" i="13"/>
  <c r="H30" i="29"/>
  <c r="B42" i="29" s="1"/>
  <c r="C42" i="29" s="1"/>
  <c r="F12" i="13"/>
  <c r="H38" i="13" l="1"/>
  <c r="G8" i="13"/>
  <c r="F21" i="28" s="1"/>
  <c r="D20" i="29"/>
  <c r="E20" i="29" s="1"/>
  <c r="G20" i="29" s="1"/>
  <c r="E19" i="28"/>
  <c r="G19" i="28" s="1"/>
  <c r="H5" i="29"/>
  <c r="E40" i="13"/>
  <c r="E9" i="13"/>
  <c r="E14" i="13" s="1"/>
  <c r="F5" i="29"/>
  <c r="F10" i="13"/>
  <c r="F7" i="13"/>
  <c r="G12" i="13"/>
  <c r="H31" i="29"/>
  <c r="B43" i="29" s="1"/>
  <c r="C43" i="29" s="1"/>
  <c r="H16" i="29"/>
  <c r="F16" i="29"/>
  <c r="D40" i="29" s="1"/>
  <c r="F40" i="29" s="1"/>
  <c r="F39" i="13"/>
  <c r="F13" i="13"/>
  <c r="B17" i="29"/>
  <c r="G4" i="29"/>
  <c r="I38" i="13" l="1"/>
  <c r="D21" i="29"/>
  <c r="E21" i="29" s="1"/>
  <c r="G21" i="29" s="1"/>
  <c r="H8" i="13"/>
  <c r="F22" i="28" s="1"/>
  <c r="B18" i="29"/>
  <c r="G5" i="29"/>
  <c r="F17" i="29"/>
  <c r="D41" i="29" s="1"/>
  <c r="F41" i="29" s="1"/>
  <c r="H17" i="29"/>
  <c r="G13" i="13"/>
  <c r="H6" i="29"/>
  <c r="E20" i="28"/>
  <c r="G20" i="28" s="1"/>
  <c r="F40" i="13"/>
  <c r="F9" i="13"/>
  <c r="F14" i="13" s="1"/>
  <c r="F6" i="29"/>
  <c r="G7" i="13"/>
  <c r="G10" i="13"/>
  <c r="G39" i="13"/>
  <c r="H32" i="29"/>
  <c r="B44" i="29" s="1"/>
  <c r="C44" i="29" s="1"/>
  <c r="H12" i="13"/>
  <c r="H18" i="29" l="1"/>
  <c r="F18" i="29"/>
  <c r="D42" i="29" s="1"/>
  <c r="F42" i="29" s="1"/>
  <c r="B19" i="29"/>
  <c r="G6" i="29"/>
  <c r="H13" i="13"/>
  <c r="I8" i="13"/>
  <c r="F23" i="28" s="1"/>
  <c r="D22" i="29"/>
  <c r="E22" i="29" s="1"/>
  <c r="G22" i="29" s="1"/>
  <c r="J38" i="13"/>
  <c r="H7" i="13"/>
  <c r="F7" i="29"/>
  <c r="H10" i="13"/>
  <c r="H33" i="29"/>
  <c r="B45" i="29" s="1"/>
  <c r="C45" i="29" s="1"/>
  <c r="I12" i="13"/>
  <c r="H39" i="13"/>
  <c r="G40" i="13"/>
  <c r="E21" i="28"/>
  <c r="G21" i="28" s="1"/>
  <c r="G9" i="13"/>
  <c r="G14" i="13" s="1"/>
  <c r="H7" i="29"/>
  <c r="I7" i="13" l="1"/>
  <c r="F8" i="29"/>
  <c r="I10" i="13"/>
  <c r="H19" i="29"/>
  <c r="F19" i="29"/>
  <c r="D43" i="29" s="1"/>
  <c r="F43" i="29" s="1"/>
  <c r="J12" i="13"/>
  <c r="H34" i="29"/>
  <c r="B46" i="29" s="1"/>
  <c r="C46" i="29" s="1"/>
  <c r="H40" i="13"/>
  <c r="E22" i="28"/>
  <c r="G22" i="28" s="1"/>
  <c r="H8" i="29"/>
  <c r="H9" i="13"/>
  <c r="H14" i="13" s="1"/>
  <c r="B20" i="29"/>
  <c r="G7" i="29"/>
  <c r="J8" i="13"/>
  <c r="F24" i="28" s="1"/>
  <c r="K38" i="13"/>
  <c r="D23" i="29"/>
  <c r="E23" i="29" s="1"/>
  <c r="G23" i="29" s="1"/>
  <c r="I13" i="13"/>
  <c r="I39" i="13"/>
  <c r="F20" i="29" l="1"/>
  <c r="D44" i="29" s="1"/>
  <c r="F44" i="29" s="1"/>
  <c r="H20" i="29"/>
  <c r="G8" i="29"/>
  <c r="B21" i="29"/>
  <c r="F9" i="29"/>
  <c r="J10" i="13"/>
  <c r="J7" i="13"/>
  <c r="H9" i="29"/>
  <c r="I9" i="13"/>
  <c r="I14" i="13" s="1"/>
  <c r="E23" i="28"/>
  <c r="G23" i="28" s="1"/>
  <c r="I40" i="13"/>
  <c r="H35" i="29"/>
  <c r="B47" i="29" s="1"/>
  <c r="C47" i="29" s="1"/>
  <c r="K12" i="13"/>
  <c r="J39" i="13"/>
  <c r="J13" i="13"/>
  <c r="D24" i="29"/>
  <c r="E24" i="29" s="1"/>
  <c r="G24" i="29" s="1"/>
  <c r="L38" i="13"/>
  <c r="K8" i="13"/>
  <c r="F25" i="28" s="1"/>
  <c r="K13" i="13" l="1"/>
  <c r="K39" i="13"/>
  <c r="J9" i="13"/>
  <c r="J14" i="13" s="1"/>
  <c r="E24" i="28"/>
  <c r="G24" i="28" s="1"/>
  <c r="H10" i="29"/>
  <c r="J40" i="13"/>
  <c r="K10" i="13"/>
  <c r="F10" i="29"/>
  <c r="K7" i="13"/>
  <c r="H21" i="29"/>
  <c r="F21" i="29"/>
  <c r="D45" i="29" s="1"/>
  <c r="F45" i="29" s="1"/>
  <c r="L8" i="13"/>
  <c r="F26" i="28" s="1"/>
  <c r="D25" i="29"/>
  <c r="E25" i="29" s="1"/>
  <c r="G25" i="29" s="1"/>
  <c r="L12" i="13"/>
  <c r="H36" i="29"/>
  <c r="B48" i="29" s="1"/>
  <c r="C48" i="29" s="1"/>
  <c r="G9" i="29"/>
  <c r="B22" i="29"/>
  <c r="L39" i="13" l="1"/>
  <c r="B3" i="12" s="1"/>
  <c r="B4" i="12" s="1"/>
  <c r="B6" i="12" s="1"/>
  <c r="D13" i="28" s="1"/>
  <c r="L13" i="13"/>
  <c r="B8" i="12" s="1"/>
  <c r="L10" i="13"/>
  <c r="L7" i="13"/>
  <c r="F11" i="29"/>
  <c r="H22" i="29"/>
  <c r="F22" i="29"/>
  <c r="D46" i="29" s="1"/>
  <c r="F46" i="29" s="1"/>
  <c r="G10" i="29"/>
  <c r="B23" i="29"/>
  <c r="K40" i="13"/>
  <c r="H11" i="29"/>
  <c r="E25" i="28"/>
  <c r="G25" i="28" s="1"/>
  <c r="K9" i="13"/>
  <c r="K14" i="13" s="1"/>
  <c r="M40" i="13"/>
  <c r="H37" i="29"/>
  <c r="B49" i="29" s="1"/>
  <c r="C49" i="29" s="1"/>
  <c r="F23" i="29" l="1"/>
  <c r="D47" i="29" s="1"/>
  <c r="F47" i="29" s="1"/>
  <c r="H23" i="29"/>
  <c r="F12" i="28"/>
  <c r="F13" i="28"/>
  <c r="M8" i="13"/>
  <c r="E26" i="28"/>
  <c r="G26" i="28" s="1"/>
  <c r="L9" i="13"/>
  <c r="L14" i="13" s="1"/>
  <c r="B20" i="13" s="1"/>
  <c r="D31" i="28" s="1"/>
  <c r="L40" i="13"/>
  <c r="H12" i="29"/>
  <c r="B24" i="29"/>
  <c r="G11" i="29"/>
  <c r="F12" i="29"/>
  <c r="M10" i="13"/>
  <c r="J33" i="11" l="1"/>
  <c r="B7" i="12"/>
  <c r="F27" i="28"/>
  <c r="G27" i="28" s="1"/>
  <c r="M9" i="13"/>
  <c r="B16" i="13" s="1"/>
  <c r="B18" i="13" s="1"/>
  <c r="N8" i="13"/>
  <c r="H24" i="29"/>
  <c r="F24" i="29"/>
  <c r="D48" i="29" s="1"/>
  <c r="F48" i="29" s="1"/>
  <c r="B25" i="29"/>
  <c r="G12" i="29"/>
  <c r="H25" i="29" l="1"/>
  <c r="F25" i="29"/>
  <c r="D49" i="29" s="1"/>
  <c r="B19" i="13"/>
  <c r="E49" i="29"/>
  <c r="D29" i="28"/>
  <c r="F49" i="29" l="1"/>
  <c r="F50" i="29" s="1"/>
  <c r="B21" i="13"/>
  <c r="D30" i="28"/>
  <c r="B23" i="13" l="1"/>
  <c r="B24" i="13" s="1"/>
  <c r="B29" i="13" s="1"/>
  <c r="B31" i="13" s="1"/>
  <c r="B33" i="13" s="1"/>
  <c r="D32" i="28"/>
  <c r="D33" i="28" l="1"/>
  <c r="D36" i="28" s="1"/>
  <c r="D39" i="28" s="1"/>
  <c r="B35" i="13"/>
  <c r="B9" i="12"/>
  <c r="B10" i="12" s="1"/>
  <c r="C15" i="14"/>
  <c r="B20" i="14"/>
  <c r="B21" i="14"/>
  <c r="B23" i="14"/>
  <c r="B24"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rgb="FF000000"/>
            <rFont val="Geneva"/>
            <family val="2"/>
          </rPr>
          <t>Aswath Damodaran</t>
        </r>
        <r>
          <rPr>
            <sz val="9"/>
            <color rgb="FF000000"/>
            <rFont val="Geneva"/>
            <family val="2"/>
          </rPr>
          <t xml:space="preserve">
</t>
        </r>
        <r>
          <rPr>
            <sz val="9"/>
            <color rgb="FF000000"/>
            <rFont val="Geneva"/>
            <family val="2"/>
          </rPr>
          <t xml:space="preserve">If you want to look at ways of estimating this probability, try these papers I have on the topic:
</t>
        </r>
        <r>
          <rPr>
            <sz val="9"/>
            <color rgb="FF000000"/>
            <rFont val="Geneva"/>
            <family val="2"/>
          </rPr>
          <t xml:space="preserve">For young growth companies: http://papers.ssrn.com/sol3/papers.cfm?abstract_id=1418687  
</t>
        </r>
        <r>
          <rPr>
            <sz val="9"/>
            <color rgb="FF000000"/>
            <rFont val="Geneva"/>
            <family val="2"/>
          </rPr>
          <t xml:space="preserve">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<sst xmlns="http://schemas.openxmlformats.org/spreadsheetml/2006/main" count="1528" uniqueCount="808">
  <si>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</si>
  <si>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</si>
  <si>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</si>
  <si>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</si>
  <si>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</si>
  <si>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</si>
  <si>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</si>
  <si>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</si>
  <si>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</si>
  <si>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</si>
  <si>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</si>
  <si>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</si>
  <si>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</si>
  <si>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</si>
  <si>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</si>
  <si>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</si>
  <si>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</si>
  <si>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</si>
  <si>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</si>
  <si>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</si>
  <si>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</si>
  <si>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</si>
  <si>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</si>
  <si>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</si>
  <si>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</si>
  <si>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</si>
  <si>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</si>
  <si>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</si>
  <si>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</si>
  <si>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</si>
  <si>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</si>
  <si>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</si>
  <si>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</si>
  <si>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</si>
  <si>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</si>
  <si>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</si>
  <si>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</si>
  <si>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</si>
  <si>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</si>
  <si>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</si>
  <si>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</si>
  <si>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</si>
  <si>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</si>
  <si>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</si>
  <si>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</si>
  <si>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</si>
  <si>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</si>
  <si>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</si>
  <si>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</si>
  <si>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</si>
  <si>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</si>
  <si>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</si>
  <si>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</si>
  <si>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</si>
  <si>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</si>
  <si>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</si>
  <si>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</si>
  <si>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</si>
  <si>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</si>
  <si>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</si>
  <si>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</si>
  <si>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</si>
  <si>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</si>
  <si>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</si>
  <si>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</si>
  <si>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</si>
  <si>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</si>
  <si>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</si>
  <si>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</si>
  <si>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</si>
  <si>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</si>
  <si>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</si>
  <si>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</si>
  <si>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</si>
  <si>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</si>
  <si>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</si>
  <si>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</si>
  <si>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</si>
  <si>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</si>
  <si>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</si>
  <si>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</si>
  <si>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</si>
  <si>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</si>
  <si>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</si>
  <si>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</si>
  <si>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</si>
  <si>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</si>
  <si>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</si>
  <si>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</si>
  <si>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</si>
  <si>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</si>
  <si>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</si>
  <si>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</si>
  <si>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</si>
  <si>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</si>
  <si>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</si>
  <si>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</si>
  <si>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</si>
  <si>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</si>
  <si>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</si>
  <si>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</si>
  <si>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</si>
  <si>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</si>
  <si>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</si>
  <si>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</si>
  <si>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</si>
  <si>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</si>
  <si>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</si>
  <si>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</si>
  <si>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</si>
  <si>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</si>
  <si>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</si>
  <si>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</si>
  <si>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</si>
  <si>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</si>
  <si>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</si>
  <si>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</si>
  <si>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</si>
  <si>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</si>
  <si>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</si>
  <si>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</si>
  <si>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</si>
  <si>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</si>
  <si>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</si>
  <si>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</si>
  <si>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</si>
  <si>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</si>
  <si>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</si>
  <si>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</si>
  <si>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</si>
  <si>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</si>
  <si>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</si>
  <si>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</si>
  <si>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</si>
  <si>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</si>
  <si>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</si>
  <si>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</si>
  <si>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</si>
  <si>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</si>
  <si>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</si>
  <si>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</si>
  <si>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</si>
  <si>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</si>
  <si>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</si>
  <si>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</si>
  <si>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</si>
  <si>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</si>
  <si>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</si>
  <si>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</si>
  <si>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</si>
  <si>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</si>
  <si>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</si>
  <si>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</si>
  <si>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</si>
  <si>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</si>
  <si>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</si>
  <si>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</si>
  <si>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</si>
  <si>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</si>
  <si>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</si>
  <si>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</si>
  <si>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</si>
  <si>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</si>
  <si>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</si>
  <si>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</si>
  <si>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</si>
  <si>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</si>
  <si>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</si>
  <si>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</si>
  <si>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</si>
  <si>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</si>
  <si>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</si>
  <si>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</si>
  <si>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</si>
  <si>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</si>
  <si>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</si>
  <si>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</si>
  <si>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</si>
  <si>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</si>
  <si>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</si>
  <si>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</si>
  <si>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</si>
  <si>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</si>
  <si>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</si>
  <si>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</si>
  <si>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</si>
  <si>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</si>
  <si>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</si>
  <si>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</si>
  <si>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</si>
  <si>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</si>
  <si>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</si>
  <si>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</si>
  <si>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</si>
  <si>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</si>
  <si>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</si>
  <si>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</si>
  <si>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</si>
  <si>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</si>
  <si>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</si>
  <si>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</si>
  <si>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</si>
  <si>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</si>
  <si>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</si>
  <si>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</si>
  <si>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</si>
  <si>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</si>
  <si>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</si>
  <si>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</si>
  <si>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</si>
  <si>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</si>
  <si>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</si>
  <si>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</si>
  <si>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</si>
  <si>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</si>
  <si>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</si>
  <si>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</si>
  <si>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</si>
  <si>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</si>
  <si>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</si>
  <si>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</si>
  <si>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</si>
  <si>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</si>
  <si>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</si>
  <si>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</si>
  <si>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</si>
  <si>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</si>
  <si>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</si>
  <si>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</si>
  <si>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</si>
  <si>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</si>
  <si>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</si>
  <si>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</si>
  <si>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</si>
  <si>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</si>
  <si>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</si>
  <si>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</si>
  <si>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</si>
  <si>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</si>
  <si>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</si>
  <si>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</si>
  <si>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</si>
  <si>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</si>
  <si>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</si>
  <si>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</si>
  <si>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</si>
  <si>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</si>
  <si>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</si>
  <si>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</si>
  <si>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</si>
  <si>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</si>
  <si>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</si>
  <si>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</si>
  <si>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</si>
  <si>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</si>
  <si>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</si>
  <si>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</si>
  <si>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</si>
  <si>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</si>
  <si>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</si>
  <si>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</si>
  <si>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</si>
  <si>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</si>
  <si>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</si>
  <si>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</si>
  <si>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</si>
  <si>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</si>
  <si>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</si>
  <si>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</si>
  <si>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</si>
  <si>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</si>
  <si>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</si>
  <si>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</si>
  <si>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</si>
  <si>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</si>
  <si>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</si>
  <si>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</si>
  <si>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</si>
  <si>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</si>
  <si>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</si>
  <si>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</si>
  <si>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</si>
  <si>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</si>
  <si>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</si>
  <si>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</si>
  <si>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</si>
  <si>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</si>
  <si>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</si>
  <si>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</si>
  <si>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</si>
  <si>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</si>
  <si>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</si>
  <si>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</si>
  <si>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</si>
  <si>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</si>
  <si>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</si>
  <si>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</si>
  <si>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</si>
  <si>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</si>
  <si>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</si>
  <si>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</si>
  <si>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</si>
  <si>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</si>
  <si>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</si>
  <si>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</si>
  <si>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</si>
  <si>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</si>
  <si>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</si>
  <si>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</si>
  <si>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</si>
  <si>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</si>
  <si>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</si>
  <si>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</si>
  <si>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</si>
  <si>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</si>
  <si>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</si>
  <si>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</si>
  <si>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</si>
  <si>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</si>
  <si>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</si>
  <si>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</si>
  <si>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</si>
  <si>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</si>
  <si>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</si>
  <si>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</si>
  <si>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</si>
  <si>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</si>
  <si>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</si>
  <si>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</si>
  <si>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</si>
  <si>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</si>
  <si>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</si>
  <si>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</si>
  <si>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</si>
  <si>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</si>
  <si>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</si>
  <si>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</si>
  <si>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</si>
  <si>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</si>
  <si>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</si>
  <si>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</si>
  <si>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</si>
  <si>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</si>
  <si>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</si>
  <si>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</si>
  <si>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</si>
  <si>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</si>
  <si>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</si>
  <si>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</si>
  <si>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</si>
  <si>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</si>
  <si>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</si>
  <si>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</si>
  <si>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</si>
  <si>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</si>
  <si>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</si>
  <si>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</si>
  <si>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</si>
  <si>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</si>
  <si>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</si>
  <si>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</si>
  <si>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</si>
  <si>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</si>
  <si>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</si>
  <si>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</si>
  <si>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</si>
  <si>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</si>
  <si>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</si>
  <si>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</si>
  <si>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</si>
  <si>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</si>
  <si>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</si>
  <si>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</si>
  <si>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</si>
  <si>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</si>
  <si>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</si>
  <si>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</si>
  <si>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</si>
  <si>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</si>
  <si>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</si>
  <si>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</si>
  <si>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</si>
  <si>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</si>
  <si>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</si>
  <si>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</si>
  <si>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</si>
  <si>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</si>
  <si>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</si>
  <si>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</si>
  <si>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</si>
  <si>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</si>
  <si>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</si>
  <si>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</si>
  <si>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</si>
  <si>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</si>
  <si>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</si>
  <si>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</si>
  <si>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</si>
  <si>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</si>
  <si>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</si>
  <si>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</si>
  <si>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</si>
  <si>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</si>
  <si>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</si>
  <si>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</si>
  <si>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</si>
  <si>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</si>
  <si>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</si>
  <si>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</si>
  <si>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</si>
  <si>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</si>
  <si>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</si>
  <si>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</si>
  <si>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</si>
  <si>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</si>
  <si>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</si>
  <si>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</si>
  <si>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</si>
  <si>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</si>
  <si>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</si>
  <si>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</si>
  <si>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</si>
  <si>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</si>
  <si>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</si>
  <si>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</si>
  <si>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</si>
  <si>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</si>
  <si>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</si>
  <si>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</si>
  <si>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</si>
  <si>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</si>
  <si>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</si>
  <si>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</si>
  <si>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</si>
  <si>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</si>
  <si>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</si>
  <si>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</si>
  <si>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</si>
  <si>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</si>
  <si>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</si>
  <si>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</si>
  <si>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</si>
  <si>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</si>
  <si>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</si>
  <si>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</si>
  <si>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</si>
  <si>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</si>
  <si>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</si>
  <si>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</si>
  <si>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</si>
  <si>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</si>
  <si>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</si>
  <si>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</si>
  <si>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</si>
  <si>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</si>
  <si>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</si>
  <si>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</si>
  <si>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</si>
  <si>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</si>
  <si>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</si>
  <si>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</si>
  <si>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</si>
  <si>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</si>
  <si>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</si>
  <si>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</si>
  <si>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</si>
  <si>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</si>
  <si>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</si>
  <si>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</si>
  <si>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</si>
  <si>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</si>
  <si>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</si>
  <si>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</si>
  <si>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</si>
  <si>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</si>
  <si>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</si>
  <si>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</si>
  <si>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</si>
  <si>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</si>
  <si>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</si>
  <si>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</si>
  <si>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</si>
  <si>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</si>
  <si>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</si>
  <si>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</si>
  <si>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</si>
  <si>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</si>
  <si>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</si>
  <si>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</si>
  <si>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</si>
  <si>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</si>
  <si>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</si>
  <si>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</si>
  <si>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</si>
  <si>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</si>
  <si>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</si>
  <si>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</si>
  <si>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</si>
  <si>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</si>
  <si>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</si>
  <si>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</si>
  <si>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</si>
  <si>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</si>
  <si>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</si>
  <si>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</si>
  <si>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</si>
  <si>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</si>
  <si>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</si>
  <si>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</si>
  <si>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</si>
  <si>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</si>
  <si>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</si>
  <si>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</si>
  <si>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</si>
  <si>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</si>
  <si>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</si>
  <si>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</si>
  <si>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</si>
  <si>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</si>
  <si>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</si>
  <si>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</si>
  <si>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</si>
  <si>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</si>
  <si>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</si>
  <si>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</si>
  <si>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</si>
  <si>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</si>
  <si>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</si>
  <si>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</si>
  <si>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</si>
  <si>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</si>
  <si>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</si>
  <si>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</si>
  <si>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</si>
  <si>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</si>
  <si>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</si>
  <si>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</si>
  <si>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</si>
  <si>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</si>
  <si>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</si>
  <si>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</si>
  <si>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</si>
  <si>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</si>
  <si>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</si>
  <si>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</si>
  <si>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</si>
  <si>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</si>
  <si>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</si>
  <si>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</si>
  <si>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</si>
  <si>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</si>
  <si>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</si>
  <si>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</si>
  <si>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</si>
  <si>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</si>
  <si>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</si>
  <si>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</si>
  <si>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</si>
  <si>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</si>
  <si>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</si>
  <si>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</si>
  <si>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</si>
  <si>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</si>
  <si>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</si>
  <si>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</si>
  <si>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</si>
  <si>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</si>
  <si>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</si>
  <si>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</si>
  <si>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</si>
  <si>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</si>
  <si>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</si>
  <si>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</si>
  <si>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</si>
  <si>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</si>
  <si>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</si>
  <si>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</si>
  <si>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</si>
  <si>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</si>
  <si>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</si>
  <si>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</si>
  <si>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</si>
  <si>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</si>
  <si>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</si>
  <si>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</si>
  <si>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</si>
  <si>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</si>
  <si>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</si>
  <si>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</si>
  <si>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</si>
  <si>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</si>
  <si>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</si>
  <si>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</si>
  <si>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</si>
  <si>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</si>
  <si>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</si>
  <si>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</si>
  <si>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</si>
  <si>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</si>
  <si>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</si>
  <si>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</si>
  <si>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</si>
  <si>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</si>
  <si>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</si>
  <si>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</si>
  <si>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</si>
  <si>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</si>
  <si>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</si>
  <si>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</si>
  <si>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</si>
  <si>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</si>
  <si>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</si>
  <si>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</si>
  <si>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</si>
  <si>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</si>
  <si>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</si>
  <si>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</si>
  <si>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</si>
  <si>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</si>
  <si>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</si>
  <si>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</si>
  <si>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</si>
  <si>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</si>
  <si>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</si>
  <si>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</si>
  <si>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</si>
  <si>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</si>
  <si>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</si>
  <si>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</si>
  <si>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</si>
  <si>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</si>
  <si>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</si>
  <si>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</si>
  <si>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</si>
  <si>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</si>
  <si>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</si>
  <si>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</si>
  <si>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</si>
  <si>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</si>
  <si>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</si>
  <si>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</si>
  <si>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</si>
  <si>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</si>
  <si>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</si>
  <si>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</si>
  <si>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</si>
  <si>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</si>
  <si>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</si>
  <si>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</si>
  <si>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</si>
  <si>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</si>
  <si>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</si>
  <si>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</si>
  <si>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</si>
  <si>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</si>
  <si>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</si>
  <si>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</si>
  <si>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</si>
  <si>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</si>
  <si>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</si>
  <si>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</si>
  <si>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</si>
  <si>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</si>
  <si>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</si>
  <si>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</si>
  <si>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</si>
  <si>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</si>
  <si>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</si>
  <si>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</si>
  <si>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</si>
  <si>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</si>
  <si>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</si>
  <si>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</si>
  <si>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</si>
  <si>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</si>
  <si>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</si>
  <si>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</si>
  <si>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</si>
  <si>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</si>
  <si>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</si>
  <si>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</si>
  <si>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</si>
  <si>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</si>
  <si>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</si>
  <si>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</si>
  <si>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</si>
  <si>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</si>
  <si>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</si>
  <si>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</si>
  <si>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</si>
  <si>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</si>
  <si>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</si>
  <si>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</si>
  <si>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</si>
  <si>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</si>
  <si>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</si>
  <si>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</si>
  <si>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</si>
  <si>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</si>
  <si>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</si>
  <si>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</si>
  <si>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</si>
  <si>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</si>
  <si>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</si>
  <si>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</si>
  <si>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</si>
  <si>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</si>
  <si>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</si>
  <si>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</si>
  <si>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</si>
  <si>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</si>
  <si>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</si>
  <si>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</si>
  <si>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</si>
  <si>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</si>
  <si>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</si>
  <si>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</si>
  <si>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</si>
  <si>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</si>
  <si>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</si>
  <si>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</si>
  <si>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</si>
  <si>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</si>
  <si>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</si>
  <si>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</si>
  <si>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</si>
  <si>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</si>
  <si>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</si>
  <si>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</si>
  <si>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</si>
  <si>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</si>
  <si>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</si>
  <si>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</si>
  <si>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</si>
  <si>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</si>
  <si>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</si>
  <si>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</si>
  <si>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</si>
  <si>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</si>
  <si>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</si>
  <si>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</si>
  <si>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</si>
  <si>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</si>
  <si>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</si>
  <si>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</si>
  <si>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</si>
  <si>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</si>
  <si>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</si>
  <si>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</si>
  <si>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</si>
  <si>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</si>
  <si>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</si>
  <si>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</si>
  <si>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</si>
  <si>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</si>
  <si>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</si>
  <si>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</si>
  <si>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</si>
  <si>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</si>
  <si>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</si>
  <si>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</si>
  <si>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</si>
  <si>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</si>
  <si>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</si>
  <si>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Expedia</t>
  </si>
  <si>
    <t>Trial</t>
  </si>
  <si>
    <t>SimVoi 3.08 Student Version Simulation Data</t>
  </si>
  <si>
    <t>Only For Students And Instructors</t>
  </si>
  <si>
    <t>Date</t>
  </si>
  <si>
    <t>Time</t>
  </si>
  <si>
    <t>Not For Commercial Use</t>
  </si>
  <si>
    <t>Workbook</t>
  </si>
  <si>
    <t>AMCEntertainmentJan2020-2.xlsx</t>
  </si>
  <si>
    <t>Number of Trials</t>
  </si>
  <si>
    <t>Seed</t>
  </si>
  <si>
    <t>Output Value Worksheet</t>
  </si>
  <si>
    <t>Valuation output</t>
  </si>
  <si>
    <t>Output Value Cell</t>
  </si>
  <si>
    <t>$B$33</t>
  </si>
  <si>
    <t>Output Value Label</t>
  </si>
  <si>
    <t>Information Worksheet</t>
  </si>
  <si>
    <t>Input sheet</t>
  </si>
  <si>
    <t>Information Cell</t>
  </si>
  <si>
    <t>$B$24</t>
  </si>
  <si>
    <t>Information Label</t>
  </si>
  <si>
    <t>$B$25</t>
  </si>
  <si>
    <t>This Simulation Data worksheet may be deleted</t>
  </si>
  <si>
    <t>without affecting the data or charts in the</t>
  </si>
  <si>
    <t>Univariate Summary, Bivariate Summary, or</t>
  </si>
  <si>
    <t>Value Of Information worksheets.</t>
  </si>
  <si>
    <t>SimVoi 3.08 Student Version Univariate Summary</t>
  </si>
  <si>
    <t>Mean</t>
  </si>
  <si>
    <t>St. Dev.</t>
  </si>
  <si>
    <t>Mean St. Error</t>
  </si>
  <si>
    <t>Skewness</t>
  </si>
  <si>
    <t>Minimum</t>
  </si>
  <si>
    <t>First Quartile</t>
  </si>
  <si>
    <t>Median</t>
  </si>
  <si>
    <t>Third Quartile</t>
  </si>
  <si>
    <t>Maximum</t>
  </si>
  <si>
    <t>Excel PERCENTILE</t>
  </si>
  <si>
    <t>SimVoi Student Version Univariate Summary</t>
  </si>
  <si>
    <t>Trials</t>
  </si>
  <si>
    <t>Worksheet</t>
  </si>
  <si>
    <t>Cell</t>
  </si>
  <si>
    <t>Label</t>
  </si>
  <si>
    <t>Upper Limit</t>
  </si>
  <si>
    <t>Frequency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</si>
</sst>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 numFmtId="176" formatCode="0.0%"/>
    <numFmt numFmtId="177" formatCode="\+#,##0.000;\-#,##0.000;0.000"/>
  </numFmts>
  <fonts count="69">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
      <sz val="11"/>
      <color theme="1"/>
      <name val="Calibri"/>
      <family val="2"/>
      <scheme val="minor"/>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44">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xf numFmtId="44" fontId="0" fillId="0" borderId="0" xfId="0" applyNumberFormat="1"/>
    <xf numFmtId="0" fontId="0" fillId="0" borderId="0" xfId="0" applyAlignment="1">
      <alignment horizontal="right"/>
    </xf>
    <xf numFmtId="0" fontId="0" fillId="0" borderId="0" xfId="0" quotePrefix="1" applyAlignment="1">
      <alignment horizontal="right"/>
    </xf>
    <xf numFmtId="10" fontId="0" fillId="0" borderId="0" xfId="0" quotePrefix="1" applyNumberFormat="1" applyAlignment="1">
      <alignment horizontal="right"/>
    </xf>
    <xf numFmtId="0" fontId="0" fillId="0" borderId="0" xfId="0" applyAlignment="1">
      <alignment horizontal="left"/>
    </xf>
    <xf numFmtId="14" fontId="0" fillId="0" borderId="0" xfId="0" applyNumberFormat="1" applyAlignment="1">
      <alignment horizontal="left"/>
    </xf>
    <xf numFmtId="19" fontId="0" fillId="0" borderId="0" xfId="0" applyNumberFormat="1" applyAlignment="1">
      <alignment horizontal="left"/>
    </xf>
    <xf numFmtId="0" fontId="67" fillId="0" borderId="0" xfId="0" applyFont="1" applyAlignment="1">
      <alignment horizontal="left"/>
    </xf>
    <xf numFmtId="176" fontId="68" fillId="0" borderId="0" xfId="3" applyNumberFormat="1" applyFont="1" applyAlignment="1">
      <alignment horizontal="right"/>
    </xf>
    <xf numFmtId="177" fontId="0" fillId="0" borderId="0" xfId="0" applyNumberFormat="1"/>
    <xf numFmtId="44" fontId="0" fillId="0" borderId="0" xfId="0" applyNumberFormat="1" applyAlignment="1">
      <alignment horizontal="right"/>
    </xf>
    <xf numFmtId="10" fontId="0" fillId="0" borderId="0" xfId="0" applyNumberFormat="1" applyAlignment="1">
      <alignment horizontal="right"/>
    </xf>
    <xf numFmtId="177" fontId="0" fillId="0" borderId="0" xfId="0" applyNumberFormat="1" applyAlignment="1">
      <alignment horizontal="right"/>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pPr>
            <a:r>
              <a:rPr lang="en-US" sz="1000" b="1" i="0"/>
              <a:t>Not For Commercial Use</a:t>
            </a:r>
            <a:r>
              <a:rPr lang="en-US" sz="1000" b="0" i="0"/>
              <a:t>
SimVoi Student Version Histogram For 10000 Trials</a:t>
            </a:r>
          </a:p>
        </c:rich>
      </c:tx>
      <c:overlay val="0"/>
    </c:title>
    <c:autoTitleDeleted val="0"/>
    <c:plotArea>
      <c:layout/>
      <c:barChart>
        <c:barDir val="col"/>
        <c:grouping val="clustered"/>
        <c:varyColors val="0"/>
        <c:ser>
          <c:idx val="0"/>
          <c:order val="0"/>
          <c:spPr>
            <a:noFill/>
            <a:ln>
              <a:solidFill>
                <a:srgbClr val="000000"/>
              </a:solidFill>
              <a:prstDash val="solid"/>
            </a:ln>
          </c:spPr>
          <c:invertIfNegative val="0"/>
          <c:dPt>
            <c:idx val="3"/>
            <c:invertIfNegative val="0"/>
            <c:bubble3D val="0"/>
            <c:spPr>
              <a:solidFill>
                <a:schemeClr val="accent1"/>
              </a:solidFill>
              <a:ln>
                <a:solidFill>
                  <a:srgbClr val="000000"/>
                </a:solidFill>
                <a:prstDash val="solid"/>
              </a:ln>
            </c:spPr>
            <c:extLst>
              <c:ext xmlns:c16="http://schemas.microsoft.com/office/drawing/2014/chart" uri="{C3380CC4-5D6E-409C-BE32-E72D297353CC}">
                <c16:uniqueId val="{00000004-A0C8-F14A-8F3E-3EA2DA40B007}"/>
              </c:ext>
            </c:extLst>
          </c:dPt>
          <c:dPt>
            <c:idx val="9"/>
            <c:invertIfNegative val="0"/>
            <c:bubble3D val="0"/>
            <c:spPr>
              <a:solidFill>
                <a:srgbClr val="00B050"/>
              </a:solidFill>
              <a:ln>
                <a:solidFill>
                  <a:srgbClr val="000000"/>
                </a:solidFill>
                <a:prstDash val="solid"/>
              </a:ln>
            </c:spPr>
            <c:extLst>
              <c:ext xmlns:c16="http://schemas.microsoft.com/office/drawing/2014/chart" uri="{C3380CC4-5D6E-409C-BE32-E72D297353CC}">
                <c16:uniqueId val="{00000005-A0C8-F14A-8F3E-3EA2DA40B007}"/>
              </c:ext>
            </c:extLst>
          </c:dPt>
          <c:cat>
            <c:numRef>
              <c:f>'SimVoi.1 Univariate Summary'!$G$32:$G$47</c:f>
              <c:numCache>
                <c:formatCode>_("$"* #,##0.00_);_("$"* \(#,##0.00\);_("$"* "-"??_);_(@_)</c:formatCode>
                <c:ptCount val="16"/>
                <c:pt idx="0">
                  <c:v>95</c:v>
                </c:pt>
                <c:pt idx="1">
                  <c:v>100</c:v>
                </c:pt>
                <c:pt idx="2">
                  <c:v>105</c:v>
                </c:pt>
                <c:pt idx="3">
                  <c:v>110</c:v>
                </c:pt>
                <c:pt idx="4">
                  <c:v>115</c:v>
                </c:pt>
                <c:pt idx="5">
                  <c:v>120</c:v>
                </c:pt>
                <c:pt idx="6">
                  <c:v>125</c:v>
                </c:pt>
                <c:pt idx="7">
                  <c:v>130</c:v>
                </c:pt>
                <c:pt idx="8">
                  <c:v>135</c:v>
                </c:pt>
                <c:pt idx="9">
                  <c:v>140</c:v>
                </c:pt>
                <c:pt idx="10">
                  <c:v>145</c:v>
                </c:pt>
                <c:pt idx="11">
                  <c:v>150</c:v>
                </c:pt>
                <c:pt idx="12">
                  <c:v>155</c:v>
                </c:pt>
                <c:pt idx="13">
                  <c:v>160</c:v>
                </c:pt>
                <c:pt idx="14">
                  <c:v>165</c:v>
                </c:pt>
                <c:pt idx="15">
                  <c:v>170</c:v>
                </c:pt>
              </c:numCache>
            </c:numRef>
          </c:cat>
          <c:val>
            <c:numRef>
              <c:f>'SimVoi.1 Univariate Summary'!$H$32:$H$47</c:f>
              <c:numCache>
                <c:formatCode>General</c:formatCode>
                <c:ptCount val="16"/>
                <c:pt idx="0">
                  <c:v>0</c:v>
                </c:pt>
                <c:pt idx="1">
                  <c:v>27</c:v>
                </c:pt>
                <c:pt idx="2">
                  <c:v>185</c:v>
                </c:pt>
                <c:pt idx="3">
                  <c:v>399</c:v>
                </c:pt>
                <c:pt idx="4">
                  <c:v>640</c:v>
                </c:pt>
                <c:pt idx="5">
                  <c:v>892</c:v>
                </c:pt>
                <c:pt idx="6">
                  <c:v>1115</c:v>
                </c:pt>
                <c:pt idx="7">
                  <c:v>1359</c:v>
                </c:pt>
                <c:pt idx="8">
                  <c:v>1399</c:v>
                </c:pt>
                <c:pt idx="9">
                  <c:v>1395</c:v>
                </c:pt>
                <c:pt idx="10">
                  <c:v>1093</c:v>
                </c:pt>
                <c:pt idx="11">
                  <c:v>774</c:v>
                </c:pt>
                <c:pt idx="12">
                  <c:v>449</c:v>
                </c:pt>
                <c:pt idx="13">
                  <c:v>200</c:v>
                </c:pt>
                <c:pt idx="14">
                  <c:v>66</c:v>
                </c:pt>
                <c:pt idx="15">
                  <c:v>7</c:v>
                </c:pt>
              </c:numCache>
            </c:numRef>
          </c:val>
          <c:extLst>
            <c:ext xmlns:c16="http://schemas.microsoft.com/office/drawing/2014/chart" uri="{C3380CC4-5D6E-409C-BE32-E72D297353CC}">
              <c16:uniqueId val="{00000002-A0C8-F14A-8F3E-3EA2DA40B007}"/>
            </c:ext>
          </c:extLst>
        </c:ser>
        <c:dLbls>
          <c:showLegendKey val="0"/>
          <c:showVal val="0"/>
          <c:showCatName val="0"/>
          <c:showSerName val="0"/>
          <c:showPercent val="0"/>
          <c:showBubbleSize val="0"/>
        </c:dLbls>
        <c:gapWidth val="0"/>
        <c:axId val="1865522912"/>
        <c:axId val="1866373008"/>
      </c:barChart>
      <c:scatterChart>
        <c:scatterStyle val="lineMarker"/>
        <c:varyColors val="0"/>
        <c:ser>
          <c:idx val="1"/>
          <c:order val="1"/>
          <c:spPr>
            <a:ln w="28575">
              <a:noFill/>
            </a:ln>
          </c:spPr>
          <c:marker>
            <c:symbol val="none"/>
          </c:marker>
          <c:yVal>
            <c:numLit>
              <c:formatCode>General</c:formatCode>
              <c:ptCount val="2"/>
              <c:pt idx="0">
                <c:v>1</c:v>
              </c:pt>
              <c:pt idx="1">
                <c:v>2</c:v>
              </c:pt>
            </c:numLit>
          </c:yVal>
          <c:smooth val="0"/>
          <c:extLst>
            <c:ext xmlns:c16="http://schemas.microsoft.com/office/drawing/2014/chart" uri="{C3380CC4-5D6E-409C-BE32-E72D297353CC}">
              <c16:uniqueId val="{00000003-A0C8-F14A-8F3E-3EA2DA40B007}"/>
            </c:ext>
          </c:extLst>
        </c:ser>
        <c:dLbls>
          <c:showLegendKey val="0"/>
          <c:showVal val="0"/>
          <c:showCatName val="0"/>
          <c:showSerName val="0"/>
          <c:showPercent val="0"/>
          <c:showBubbleSize val="0"/>
        </c:dLbls>
        <c:axId val="1867139376"/>
        <c:axId val="1867136944"/>
      </c:scatterChart>
      <c:catAx>
        <c:axId val="1865522912"/>
        <c:scaling>
          <c:orientation val="minMax"/>
        </c:scaling>
        <c:delete val="1"/>
        <c:axPos val="b"/>
        <c:numFmt formatCode="_(&quot;$&quot;* #,##0.00_);_(&quot;$&quot;* \(#,##0.00\);_(&quot;$&quot;* &quot;-&quot;??_);_(@_)" sourceLinked="1"/>
        <c:majorTickMark val="out"/>
        <c:minorTickMark val="none"/>
        <c:tickLblPos val="nextTo"/>
        <c:crossAx val="1866373008"/>
        <c:crosses val="autoZero"/>
        <c:auto val="1"/>
        <c:lblAlgn val="ctr"/>
        <c:lblOffset val="100"/>
        <c:noMultiLvlLbl val="0"/>
      </c:catAx>
      <c:valAx>
        <c:axId val="1866373008"/>
        <c:scaling>
          <c:orientation val="minMax"/>
        </c:scaling>
        <c:delete val="0"/>
        <c:axPos val="l"/>
        <c:title>
          <c:tx>
            <c:rich>
              <a:bodyPr/>
              <a:lstStyle/>
              <a:p>
                <a:pPr>
                  <a:defRPr b="0" i="0"/>
                </a:pPr>
                <a:r>
                  <a:rPr lang="en-US" b="0" i="0"/>
                  <a:t>Column Frequency</a:t>
                </a:r>
              </a:p>
            </c:rich>
          </c:tx>
          <c:overlay val="0"/>
        </c:title>
        <c:numFmt formatCode="General" sourceLinked="1"/>
        <c:majorTickMark val="out"/>
        <c:minorTickMark val="none"/>
        <c:tickLblPos val="nextTo"/>
        <c:spPr>
          <a:ln>
            <a:solidFill>
              <a:srgbClr val="000000"/>
            </a:solidFill>
            <a:prstDash val="solid"/>
          </a:ln>
        </c:spPr>
        <c:txPr>
          <a:bodyPr/>
          <a:lstStyle/>
          <a:p>
            <a:pPr>
              <a:defRPr sz="800" b="0" i="0"/>
            </a:pPr>
            <a:endParaRPr lang="en-US"/>
          </a:p>
        </c:txPr>
        <c:crossAx val="1865522912"/>
        <c:crosses val="autoZero"/>
        <c:crossBetween val="between"/>
      </c:valAx>
      <c:valAx>
        <c:axId val="1867136944"/>
        <c:scaling>
          <c:orientation val="minMax"/>
        </c:scaling>
        <c:delete val="1"/>
        <c:axPos val="r"/>
        <c:numFmt formatCode="General" sourceLinked="1"/>
        <c:majorTickMark val="out"/>
        <c:minorTickMark val="none"/>
        <c:tickLblPos val="nextTo"/>
        <c:crossAx val="1867139376"/>
        <c:crosses val="max"/>
        <c:crossBetween val="midCat"/>
      </c:valAx>
      <c:valAx>
        <c:axId val="1867139376"/>
        <c:scaling>
          <c:orientation val="minMax"/>
          <c:max val="170"/>
          <c:min val="90"/>
        </c:scaling>
        <c:delete val="0"/>
        <c:axPos val="b"/>
        <c:title>
          <c:tx>
            <c:rich>
              <a:bodyPr/>
              <a:lstStyle/>
              <a:p>
                <a:pPr>
                  <a:defRPr b="0" i="0"/>
                </a:pPr>
                <a:r>
                  <a:rPr lang="en-US" b="0" i="0"/>
                  <a:t>Estimated value /share, Column Width = 5</a:t>
                </a:r>
              </a:p>
            </c:rich>
          </c:tx>
          <c:overlay val="0"/>
        </c:title>
        <c:numFmt formatCode="_(&quot;$&quot;* #,##0.00_);_(&quot;$&quot;* \(#,##0.00\);_(&quot;$&quot;* &quot;-&quot;??_);_(@_)" sourceLinked="0"/>
        <c:majorTickMark val="out"/>
        <c:minorTickMark val="none"/>
        <c:tickLblPos val="nextTo"/>
        <c:spPr>
          <a:ln>
            <a:solidFill>
              <a:srgbClr val="000000"/>
            </a:solidFill>
            <a:prstDash val="solid"/>
          </a:ln>
        </c:spPr>
        <c:txPr>
          <a:bodyPr rot="0" vert="horz"/>
          <a:lstStyle/>
          <a:p>
            <a:pPr>
              <a:defRPr sz="800" b="0" i="0"/>
            </a:pPr>
            <a:endParaRPr lang="en-US"/>
          </a:p>
        </c:txPr>
        <c:crossAx val="1867136944"/>
        <c:crossesAt val="0"/>
        <c:crossBetween val="midCat"/>
        <c:majorUnit val="10"/>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pPr>
            <a:r>
              <a:rPr lang="en-US" sz="1000" b="1" i="0"/>
              <a:t>Not For Commercial Use</a:t>
            </a:r>
            <a:r>
              <a:rPr lang="en-US" sz="1000" b="0" i="0"/>
              <a:t>
SimVoi Student Version Histogram For 10000 Trials</a:t>
            </a:r>
          </a:p>
        </c:rich>
      </c:tx>
      <c:overlay val="0"/>
    </c:title>
    <c:autoTitleDeleted val="0"/>
    <c:plotArea>
      <c:layout/>
      <c:barChart>
        <c:barDir val="col"/>
        <c:grouping val="clustered"/>
        <c:varyColors val="0"/>
        <c:ser>
          <c:idx val="0"/>
          <c:order val="0"/>
          <c:spPr>
            <a:noFill/>
            <a:ln>
              <a:solidFill>
                <a:srgbClr val="000000"/>
              </a:solidFill>
              <a:prstDash val="solid"/>
            </a:ln>
          </c:spPr>
          <c:invertIfNegative val="0"/>
          <c:cat>
            <c:numRef>
              <c:f>'SimVoi.1 Univariate Summary'!$N$32:$N$43</c:f>
              <c:numCache>
                <c:formatCode>0.00%</c:formatCode>
                <c:ptCount val="12"/>
                <c:pt idx="0">
                  <c:v>5.2500000000000005E-2</c:v>
                </c:pt>
                <c:pt idx="1">
                  <c:v>5.5E-2</c:v>
                </c:pt>
                <c:pt idx="2">
                  <c:v>5.7500000000000002E-2</c:v>
                </c:pt>
                <c:pt idx="3">
                  <c:v>6.0000000000000005E-2</c:v>
                </c:pt>
                <c:pt idx="4">
                  <c:v>6.25E-2</c:v>
                </c:pt>
                <c:pt idx="5">
                  <c:v>6.5000000000000002E-2</c:v>
                </c:pt>
                <c:pt idx="6">
                  <c:v>6.7500000000000004E-2</c:v>
                </c:pt>
                <c:pt idx="7">
                  <c:v>7.0000000000000007E-2</c:v>
                </c:pt>
                <c:pt idx="8">
                  <c:v>7.2500000000000009E-2</c:v>
                </c:pt>
                <c:pt idx="9">
                  <c:v>7.5000000000000011E-2</c:v>
                </c:pt>
                <c:pt idx="10">
                  <c:v>7.7499999999999999E-2</c:v>
                </c:pt>
                <c:pt idx="11">
                  <c:v>0.08</c:v>
                </c:pt>
              </c:numCache>
            </c:numRef>
          </c:cat>
          <c:val>
            <c:numRef>
              <c:f>'SimVoi.1 Univariate Summary'!$O$32:$O$43</c:f>
              <c:numCache>
                <c:formatCode>General</c:formatCode>
                <c:ptCount val="12"/>
                <c:pt idx="0">
                  <c:v>789</c:v>
                </c:pt>
                <c:pt idx="1">
                  <c:v>820</c:v>
                </c:pt>
                <c:pt idx="2">
                  <c:v>863</c:v>
                </c:pt>
                <c:pt idx="3">
                  <c:v>850</c:v>
                </c:pt>
                <c:pt idx="4">
                  <c:v>842</c:v>
                </c:pt>
                <c:pt idx="5">
                  <c:v>852</c:v>
                </c:pt>
                <c:pt idx="6">
                  <c:v>821</c:v>
                </c:pt>
                <c:pt idx="7">
                  <c:v>867</c:v>
                </c:pt>
                <c:pt idx="8">
                  <c:v>796</c:v>
                </c:pt>
                <c:pt idx="9">
                  <c:v>851</c:v>
                </c:pt>
                <c:pt idx="10">
                  <c:v>808</c:v>
                </c:pt>
                <c:pt idx="11">
                  <c:v>841</c:v>
                </c:pt>
              </c:numCache>
            </c:numRef>
          </c:val>
          <c:extLst>
            <c:ext xmlns:c16="http://schemas.microsoft.com/office/drawing/2014/chart" uri="{C3380CC4-5D6E-409C-BE32-E72D297353CC}">
              <c16:uniqueId val="{00000002-8174-3742-90D4-9A0A3E7675D9}"/>
            </c:ext>
          </c:extLst>
        </c:ser>
        <c:dLbls>
          <c:showLegendKey val="0"/>
          <c:showVal val="0"/>
          <c:showCatName val="0"/>
          <c:showSerName val="0"/>
          <c:showPercent val="0"/>
          <c:showBubbleSize val="0"/>
        </c:dLbls>
        <c:gapWidth val="0"/>
        <c:axId val="1867183584"/>
        <c:axId val="1867185216"/>
      </c:barChart>
      <c:scatterChart>
        <c:scatterStyle val="lineMarker"/>
        <c:varyColors val="0"/>
        <c:ser>
          <c:idx val="1"/>
          <c:order val="1"/>
          <c:spPr>
            <a:ln w="28575">
              <a:noFill/>
            </a:ln>
          </c:spPr>
          <c:marker>
            <c:symbol val="none"/>
          </c:marker>
          <c:yVal>
            <c:numLit>
              <c:formatCode>General</c:formatCode>
              <c:ptCount val="2"/>
              <c:pt idx="0">
                <c:v>1</c:v>
              </c:pt>
              <c:pt idx="1">
                <c:v>2</c:v>
              </c:pt>
            </c:numLit>
          </c:yVal>
          <c:smooth val="0"/>
          <c:extLst>
            <c:ext xmlns:c16="http://schemas.microsoft.com/office/drawing/2014/chart" uri="{C3380CC4-5D6E-409C-BE32-E72D297353CC}">
              <c16:uniqueId val="{00000003-8174-3742-90D4-9A0A3E7675D9}"/>
            </c:ext>
          </c:extLst>
        </c:ser>
        <c:dLbls>
          <c:showLegendKey val="0"/>
          <c:showVal val="0"/>
          <c:showCatName val="0"/>
          <c:showSerName val="0"/>
          <c:showPercent val="0"/>
          <c:showBubbleSize val="0"/>
        </c:dLbls>
        <c:axId val="1866765216"/>
        <c:axId val="1866762784"/>
      </c:scatterChart>
      <c:catAx>
        <c:axId val="1867183584"/>
        <c:scaling>
          <c:orientation val="minMax"/>
        </c:scaling>
        <c:delete val="1"/>
        <c:axPos val="b"/>
        <c:numFmt formatCode="0.00%" sourceLinked="1"/>
        <c:majorTickMark val="out"/>
        <c:minorTickMark val="none"/>
        <c:tickLblPos val="nextTo"/>
        <c:crossAx val="1867185216"/>
        <c:crosses val="autoZero"/>
        <c:auto val="1"/>
        <c:lblAlgn val="ctr"/>
        <c:lblOffset val="100"/>
        <c:noMultiLvlLbl val="0"/>
      </c:catAx>
      <c:valAx>
        <c:axId val="1867185216"/>
        <c:scaling>
          <c:orientation val="minMax"/>
        </c:scaling>
        <c:delete val="0"/>
        <c:axPos val="l"/>
        <c:title>
          <c:tx>
            <c:rich>
              <a:bodyPr/>
              <a:lstStyle/>
              <a:p>
                <a:pPr>
                  <a:defRPr b="0" i="0"/>
                </a:pPr>
                <a:r>
                  <a:rPr lang="en-US" b="0" i="0"/>
                  <a:t>Column Frequency</a:t>
                </a:r>
              </a:p>
            </c:rich>
          </c:tx>
          <c:overlay val="0"/>
        </c:title>
        <c:numFmt formatCode="General" sourceLinked="1"/>
        <c:majorTickMark val="out"/>
        <c:minorTickMark val="none"/>
        <c:tickLblPos val="nextTo"/>
        <c:spPr>
          <a:ln>
            <a:solidFill>
              <a:srgbClr val="000000"/>
            </a:solidFill>
            <a:prstDash val="solid"/>
          </a:ln>
        </c:spPr>
        <c:txPr>
          <a:bodyPr/>
          <a:lstStyle/>
          <a:p>
            <a:pPr>
              <a:defRPr sz="800" b="0" i="0"/>
            </a:pPr>
            <a:endParaRPr lang="en-US"/>
          </a:p>
        </c:txPr>
        <c:crossAx val="1867183584"/>
        <c:crosses val="autoZero"/>
        <c:crossBetween val="between"/>
      </c:valAx>
      <c:valAx>
        <c:axId val="1866762784"/>
        <c:scaling>
          <c:orientation val="minMax"/>
        </c:scaling>
        <c:delete val="1"/>
        <c:axPos val="r"/>
        <c:numFmt formatCode="General" sourceLinked="1"/>
        <c:majorTickMark val="out"/>
        <c:minorTickMark val="none"/>
        <c:tickLblPos val="nextTo"/>
        <c:crossAx val="1866765216"/>
        <c:crosses val="max"/>
        <c:crossBetween val="midCat"/>
      </c:valAx>
      <c:valAx>
        <c:axId val="1866765216"/>
        <c:scaling>
          <c:orientation val="minMax"/>
          <c:max val="0.08"/>
          <c:min val="0.05"/>
        </c:scaling>
        <c:delete val="0"/>
        <c:axPos val="b"/>
        <c:title>
          <c:tx>
            <c:rich>
              <a:bodyPr/>
              <a:lstStyle/>
              <a:p>
                <a:pPr>
                  <a:defRPr b="0" i="0"/>
                </a:pPr>
                <a:r>
                  <a:rPr lang="en-US" b="0" i="0"/>
                  <a:t>Compounded annual revenue growth rate over next 5 years =, Column Width = 0.0025</a:t>
                </a:r>
              </a:p>
            </c:rich>
          </c:tx>
          <c:overlay val="0"/>
        </c:title>
        <c:numFmt formatCode="0.00%" sourceLinked="0"/>
        <c:majorTickMark val="out"/>
        <c:minorTickMark val="none"/>
        <c:tickLblPos val="nextTo"/>
        <c:spPr>
          <a:ln>
            <a:solidFill>
              <a:srgbClr val="000000"/>
            </a:solidFill>
            <a:prstDash val="solid"/>
          </a:ln>
        </c:spPr>
        <c:txPr>
          <a:bodyPr rot="0" vert="horz"/>
          <a:lstStyle/>
          <a:p>
            <a:pPr>
              <a:defRPr sz="800" b="0" i="0"/>
            </a:pPr>
            <a:endParaRPr lang="en-US"/>
          </a:p>
        </c:txPr>
        <c:crossAx val="1866762784"/>
        <c:crossesAt val="0"/>
        <c:crossBetween val="midCat"/>
        <c:majorUnit val="5.0000000000000001E-3"/>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a:pPr>
            <a:r>
              <a:rPr lang="en-US" sz="1000" b="1" i="0"/>
              <a:t>Not For Commercial Use</a:t>
            </a:r>
            <a:r>
              <a:rPr lang="en-US" sz="1000" b="0" i="0"/>
              <a:t>
SimVoi Student Version Histogram For 10000 Trials</a:t>
            </a:r>
          </a:p>
        </c:rich>
      </c:tx>
      <c:overlay val="0"/>
    </c:title>
    <c:autoTitleDeleted val="0"/>
    <c:plotArea>
      <c:layout/>
      <c:barChart>
        <c:barDir val="col"/>
        <c:grouping val="clustered"/>
        <c:varyColors val="0"/>
        <c:ser>
          <c:idx val="0"/>
          <c:order val="0"/>
          <c:spPr>
            <a:noFill/>
            <a:ln>
              <a:solidFill>
                <a:srgbClr val="000000"/>
              </a:solidFill>
              <a:prstDash val="solid"/>
            </a:ln>
          </c:spPr>
          <c:invertIfNegative val="0"/>
          <c:cat>
            <c:numRef>
              <c:f>'SimVoi.1 Univariate Summary'!$U$32:$U$51</c:f>
              <c:numCache>
                <c:formatCode>0.00%</c:formatCode>
                <c:ptCount val="20"/>
                <c:pt idx="0">
                  <c:v>0.10250000000000001</c:v>
                </c:pt>
                <c:pt idx="1">
                  <c:v>0.10500000000000001</c:v>
                </c:pt>
                <c:pt idx="2">
                  <c:v>0.10750000000000001</c:v>
                </c:pt>
                <c:pt idx="3">
                  <c:v>0.11</c:v>
                </c:pt>
                <c:pt idx="4">
                  <c:v>0.1125</c:v>
                </c:pt>
                <c:pt idx="5">
                  <c:v>0.115</c:v>
                </c:pt>
                <c:pt idx="6">
                  <c:v>0.11750000000000001</c:v>
                </c:pt>
                <c:pt idx="7">
                  <c:v>0.12000000000000001</c:v>
                </c:pt>
                <c:pt idx="8">
                  <c:v>0.1225</c:v>
                </c:pt>
                <c:pt idx="9">
                  <c:v>0.125</c:v>
                </c:pt>
                <c:pt idx="10">
                  <c:v>0.1275</c:v>
                </c:pt>
                <c:pt idx="11">
                  <c:v>0.13</c:v>
                </c:pt>
                <c:pt idx="12">
                  <c:v>0.13250000000000001</c:v>
                </c:pt>
                <c:pt idx="13">
                  <c:v>0.13500000000000001</c:v>
                </c:pt>
                <c:pt idx="14">
                  <c:v>0.13750000000000001</c:v>
                </c:pt>
                <c:pt idx="15">
                  <c:v>0.14000000000000001</c:v>
                </c:pt>
                <c:pt idx="16">
                  <c:v>0.14250000000000002</c:v>
                </c:pt>
                <c:pt idx="17">
                  <c:v>0.14500000000000002</c:v>
                </c:pt>
                <c:pt idx="18">
                  <c:v>0.14750000000000002</c:v>
                </c:pt>
                <c:pt idx="19">
                  <c:v>0.15000000000000002</c:v>
                </c:pt>
              </c:numCache>
            </c:numRef>
          </c:cat>
          <c:val>
            <c:numRef>
              <c:f>'SimVoi.1 Univariate Summary'!$V$32:$V$51</c:f>
              <c:numCache>
                <c:formatCode>General</c:formatCode>
                <c:ptCount val="20"/>
                <c:pt idx="0">
                  <c:v>40</c:v>
                </c:pt>
                <c:pt idx="1">
                  <c:v>122</c:v>
                </c:pt>
                <c:pt idx="2">
                  <c:v>220</c:v>
                </c:pt>
                <c:pt idx="3">
                  <c:v>269</c:v>
                </c:pt>
                <c:pt idx="4">
                  <c:v>369</c:v>
                </c:pt>
                <c:pt idx="5">
                  <c:v>447</c:v>
                </c:pt>
                <c:pt idx="6">
                  <c:v>593</c:v>
                </c:pt>
                <c:pt idx="7">
                  <c:v>648</c:v>
                </c:pt>
                <c:pt idx="8">
                  <c:v>751</c:v>
                </c:pt>
                <c:pt idx="9">
                  <c:v>797</c:v>
                </c:pt>
                <c:pt idx="10">
                  <c:v>863</c:v>
                </c:pt>
                <c:pt idx="11">
                  <c:v>946</c:v>
                </c:pt>
                <c:pt idx="12">
                  <c:v>963</c:v>
                </c:pt>
                <c:pt idx="13">
                  <c:v>767</c:v>
                </c:pt>
                <c:pt idx="14">
                  <c:v>683</c:v>
                </c:pt>
                <c:pt idx="15">
                  <c:v>560</c:v>
                </c:pt>
                <c:pt idx="16">
                  <c:v>398</c:v>
                </c:pt>
                <c:pt idx="17">
                  <c:v>326</c:v>
                </c:pt>
                <c:pt idx="18">
                  <c:v>187</c:v>
                </c:pt>
                <c:pt idx="19">
                  <c:v>51</c:v>
                </c:pt>
              </c:numCache>
            </c:numRef>
          </c:val>
          <c:extLst>
            <c:ext xmlns:c16="http://schemas.microsoft.com/office/drawing/2014/chart" uri="{C3380CC4-5D6E-409C-BE32-E72D297353CC}">
              <c16:uniqueId val="{00000002-4A31-264F-8330-091A167E60B6}"/>
            </c:ext>
          </c:extLst>
        </c:ser>
        <c:dLbls>
          <c:showLegendKey val="0"/>
          <c:showVal val="0"/>
          <c:showCatName val="0"/>
          <c:showSerName val="0"/>
          <c:showPercent val="0"/>
          <c:showBubbleSize val="0"/>
        </c:dLbls>
        <c:gapWidth val="0"/>
        <c:axId val="1863004304"/>
        <c:axId val="1863005936"/>
      </c:barChart>
      <c:scatterChart>
        <c:scatterStyle val="lineMarker"/>
        <c:varyColors val="0"/>
        <c:ser>
          <c:idx val="1"/>
          <c:order val="1"/>
          <c:spPr>
            <a:ln w="28575">
              <a:noFill/>
            </a:ln>
          </c:spPr>
          <c:marker>
            <c:symbol val="none"/>
          </c:marker>
          <c:yVal>
            <c:numLit>
              <c:formatCode>General</c:formatCode>
              <c:ptCount val="2"/>
              <c:pt idx="0">
                <c:v>1</c:v>
              </c:pt>
              <c:pt idx="1">
                <c:v>2</c:v>
              </c:pt>
            </c:numLit>
          </c:yVal>
          <c:smooth val="0"/>
          <c:extLst>
            <c:ext xmlns:c16="http://schemas.microsoft.com/office/drawing/2014/chart" uri="{C3380CC4-5D6E-409C-BE32-E72D297353CC}">
              <c16:uniqueId val="{00000003-4A31-264F-8330-091A167E60B6}"/>
            </c:ext>
          </c:extLst>
        </c:ser>
        <c:dLbls>
          <c:showLegendKey val="0"/>
          <c:showVal val="0"/>
          <c:showCatName val="0"/>
          <c:showSerName val="0"/>
          <c:showPercent val="0"/>
          <c:showBubbleSize val="0"/>
        </c:dLbls>
        <c:axId val="1867156832"/>
        <c:axId val="1866772672"/>
      </c:scatterChart>
      <c:catAx>
        <c:axId val="1863004304"/>
        <c:scaling>
          <c:orientation val="minMax"/>
        </c:scaling>
        <c:delete val="1"/>
        <c:axPos val="b"/>
        <c:numFmt formatCode="0.00%" sourceLinked="1"/>
        <c:majorTickMark val="out"/>
        <c:minorTickMark val="none"/>
        <c:tickLblPos val="nextTo"/>
        <c:crossAx val="1863005936"/>
        <c:crosses val="autoZero"/>
        <c:auto val="1"/>
        <c:lblAlgn val="ctr"/>
        <c:lblOffset val="100"/>
        <c:noMultiLvlLbl val="0"/>
      </c:catAx>
      <c:valAx>
        <c:axId val="1863005936"/>
        <c:scaling>
          <c:orientation val="minMax"/>
        </c:scaling>
        <c:delete val="0"/>
        <c:axPos val="l"/>
        <c:title>
          <c:tx>
            <c:rich>
              <a:bodyPr/>
              <a:lstStyle/>
              <a:p>
                <a:pPr>
                  <a:defRPr b="0" i="0"/>
                </a:pPr>
                <a:r>
                  <a:rPr lang="en-US" b="0" i="0"/>
                  <a:t>Column Frequency</a:t>
                </a:r>
              </a:p>
            </c:rich>
          </c:tx>
          <c:overlay val="0"/>
        </c:title>
        <c:numFmt formatCode="General" sourceLinked="1"/>
        <c:majorTickMark val="out"/>
        <c:minorTickMark val="none"/>
        <c:tickLblPos val="nextTo"/>
        <c:spPr>
          <a:ln>
            <a:solidFill>
              <a:srgbClr val="000000"/>
            </a:solidFill>
            <a:prstDash val="solid"/>
          </a:ln>
        </c:spPr>
        <c:txPr>
          <a:bodyPr/>
          <a:lstStyle/>
          <a:p>
            <a:pPr>
              <a:defRPr sz="800" b="0" i="0"/>
            </a:pPr>
            <a:endParaRPr lang="en-US"/>
          </a:p>
        </c:txPr>
        <c:crossAx val="1863004304"/>
        <c:crosses val="autoZero"/>
        <c:crossBetween val="between"/>
      </c:valAx>
      <c:valAx>
        <c:axId val="1866772672"/>
        <c:scaling>
          <c:orientation val="minMax"/>
        </c:scaling>
        <c:delete val="1"/>
        <c:axPos val="r"/>
        <c:numFmt formatCode="General" sourceLinked="1"/>
        <c:majorTickMark val="out"/>
        <c:minorTickMark val="none"/>
        <c:tickLblPos val="nextTo"/>
        <c:crossAx val="1867156832"/>
        <c:crosses val="max"/>
        <c:crossBetween val="midCat"/>
      </c:valAx>
      <c:valAx>
        <c:axId val="1867156832"/>
        <c:scaling>
          <c:orientation val="minMax"/>
          <c:max val="0.15"/>
          <c:min val="0.1"/>
        </c:scaling>
        <c:delete val="0"/>
        <c:axPos val="b"/>
        <c:title>
          <c:tx>
            <c:rich>
              <a:bodyPr/>
              <a:lstStyle/>
              <a:p>
                <a:pPr>
                  <a:defRPr b="0" i="0"/>
                </a:pPr>
                <a:r>
                  <a:rPr lang="en-US" b="0" i="0"/>
                  <a:t>Target pre-tax operating margin (EBIT as % of sales in year 10) =, Column Width = 0.0025</a:t>
                </a:r>
              </a:p>
            </c:rich>
          </c:tx>
          <c:overlay val="0"/>
        </c:title>
        <c:numFmt formatCode="0.00%" sourceLinked="0"/>
        <c:majorTickMark val="out"/>
        <c:minorTickMark val="none"/>
        <c:tickLblPos val="nextTo"/>
        <c:spPr>
          <a:ln>
            <a:solidFill>
              <a:srgbClr val="000000"/>
            </a:solidFill>
            <a:prstDash val="solid"/>
          </a:ln>
        </c:spPr>
        <c:txPr>
          <a:bodyPr rot="0" vert="horz"/>
          <a:lstStyle/>
          <a:p>
            <a:pPr>
              <a:defRPr sz="800" b="0" i="0"/>
            </a:pPr>
            <a:endParaRPr lang="en-US"/>
          </a:p>
        </c:txPr>
        <c:crossAx val="1866772672"/>
        <c:crossesAt val="0"/>
        <c:crossBetween val="midCat"/>
        <c:majorUnit val="5.0000000000000001E-3"/>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38100</xdr:colOff>
      <xdr:row>11</xdr:row>
      <xdr:rowOff>38100</xdr:rowOff>
    </xdr:from>
    <xdr:to>
      <xdr:col>13</xdr:col>
      <xdr:colOff>28864</xdr:colOff>
      <xdr:row>32</xdr:row>
      <xdr:rowOff>114300</xdr:rowOff>
    </xdr:to>
    <xdr:graphicFrame macro="">
      <xdr:nvGraphicFramePr>
        <xdr:cNvPr id="2" name="Chart 1">
          <a:extLst>
            <a:ext uri="{FF2B5EF4-FFF2-40B4-BE49-F238E27FC236}">
              <a16:creationId xmlns:a16="http://schemas.microsoft.com/office/drawing/2014/main" id="{1CE11701-9ECD-B248-B81E-7016448F7E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38100</xdr:colOff>
      <xdr:row>11</xdr:row>
      <xdr:rowOff>38100</xdr:rowOff>
    </xdr:from>
    <xdr:to>
      <xdr:col>17</xdr:col>
      <xdr:colOff>469900</xdr:colOff>
      <xdr:row>27</xdr:row>
      <xdr:rowOff>152400</xdr:rowOff>
    </xdr:to>
    <xdr:graphicFrame macro="">
      <xdr:nvGraphicFramePr>
        <xdr:cNvPr id="3" name="Chart 2">
          <a:extLst>
            <a:ext uri="{FF2B5EF4-FFF2-40B4-BE49-F238E27FC236}">
              <a16:creationId xmlns:a16="http://schemas.microsoft.com/office/drawing/2014/main" id="{BD874C92-6783-3048-8EAC-76C09EA2FA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38100</xdr:colOff>
      <xdr:row>11</xdr:row>
      <xdr:rowOff>38100</xdr:rowOff>
    </xdr:from>
    <xdr:to>
      <xdr:col>24</xdr:col>
      <xdr:colOff>495300</xdr:colOff>
      <xdr:row>27</xdr:row>
      <xdr:rowOff>152400</xdr:rowOff>
    </xdr:to>
    <xdr:graphicFrame macro="">
      <xdr:nvGraphicFramePr>
        <xdr:cNvPr id="4" name="Chart 3">
          <a:extLst>
            <a:ext uri="{FF2B5EF4-FFF2-40B4-BE49-F238E27FC236}">
              <a16:creationId xmlns:a16="http://schemas.microsoft.com/office/drawing/2014/main" id="{4281C7D5-B9C5-334C-8F86-08F68FFC81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youngkim/Documents/TreePlanPlus-ToolKit-668-Student-Files/SimVoi-308-Student-Addin.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Name val="Issues"/>
      <sheetName val="Naming Conventions"/>
      <sheetName val="SimVoi Help"/>
      <sheetName val="SimVoi License"/>
      <sheetName val="UnivariateText"/>
      <sheetName val="BivariateText"/>
      <sheetName val="Bins"/>
    </sheetNames>
    <definedNames>
      <definedName name="randtriangular"/>
      <definedName name="randuniform"/>
    </definedNames>
    <sheetDataSet>
      <sheetData sheetId="0"/>
      <sheetData sheetId="1"/>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D34" sqref="D3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42388</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586</v>
      </c>
      <c r="C6" s="82"/>
      <c r="D6" s="82"/>
      <c r="E6" s="82"/>
      <c r="F6" s="82"/>
      <c r="G6" s="82"/>
      <c r="H6" s="82"/>
      <c r="I6" s="82"/>
    </row>
    <row r="7" spans="1:10" s="56" customFormat="1" ht="13">
      <c r="A7" s="156" t="s">
        <v>439</v>
      </c>
      <c r="B7" s="157" t="s">
        <v>586</v>
      </c>
      <c r="C7" s="246" t="s">
        <v>397</v>
      </c>
      <c r="D7" s="246" t="s">
        <v>624</v>
      </c>
      <c r="E7" s="82"/>
      <c r="F7" s="82"/>
      <c r="G7" s="82"/>
      <c r="H7" s="82"/>
      <c r="I7" s="82"/>
    </row>
    <row r="8" spans="1:10" s="56" customFormat="1" ht="13">
      <c r="A8" s="60" t="s">
        <v>11</v>
      </c>
      <c r="B8" s="61">
        <v>11879</v>
      </c>
      <c r="C8" s="85">
        <v>11223</v>
      </c>
      <c r="D8" s="245">
        <v>0.75</v>
      </c>
    </row>
    <row r="9" spans="1:10" s="56" customFormat="1" ht="13">
      <c r="A9" s="60" t="s">
        <v>29</v>
      </c>
      <c r="B9" s="61">
        <v>962</v>
      </c>
      <c r="C9" s="85">
        <v>764</v>
      </c>
      <c r="D9" s="245">
        <v>0.75</v>
      </c>
    </row>
    <row r="10" spans="1:10" s="56" customFormat="1" ht="13">
      <c r="A10" s="60" t="s">
        <v>441</v>
      </c>
      <c r="B10" s="85">
        <v>161</v>
      </c>
      <c r="C10" s="85">
        <v>190</v>
      </c>
      <c r="D10" s="62"/>
    </row>
    <row r="11" spans="1:10" s="56" customFormat="1" ht="13">
      <c r="A11" s="60" t="s">
        <v>30</v>
      </c>
      <c r="B11" s="61">
        <v>5739</v>
      </c>
      <c r="C11" s="85">
        <v>5681</v>
      </c>
      <c r="D11" s="62"/>
    </row>
    <row r="12" spans="1:10" s="56" customFormat="1" ht="13">
      <c r="A12" s="60" t="s">
        <v>31</v>
      </c>
      <c r="B12" s="61">
        <v>4170</v>
      </c>
      <c r="C12" s="85">
        <v>3717</v>
      </c>
      <c r="D12" s="62"/>
    </row>
    <row r="13" spans="1:10" s="56" customFormat="1" ht="13">
      <c r="A13" s="160" t="s">
        <v>428</v>
      </c>
      <c r="B13" s="198" t="s">
        <v>59</v>
      </c>
      <c r="C13" s="199" t="s">
        <v>429</v>
      </c>
      <c r="D13" s="62"/>
    </row>
    <row r="14" spans="1:10" s="56" customFormat="1" ht="13">
      <c r="A14" s="60" t="s">
        <v>246</v>
      </c>
      <c r="B14" s="85" t="s">
        <v>53</v>
      </c>
      <c r="C14" s="62" t="s">
        <v>249</v>
      </c>
      <c r="D14" s="62"/>
    </row>
    <row r="15" spans="1:10" s="56" customFormat="1" ht="13">
      <c r="A15" s="60" t="s">
        <v>607</v>
      </c>
      <c r="B15" s="85">
        <v>4455</v>
      </c>
      <c r="C15" s="85">
        <v>2471</v>
      </c>
      <c r="D15" s="62"/>
    </row>
    <row r="16" spans="1:10" s="56" customFormat="1" ht="13">
      <c r="A16" s="60" t="s">
        <v>608</v>
      </c>
      <c r="B16" s="173">
        <v>0</v>
      </c>
      <c r="C16" s="85">
        <v>0</v>
      </c>
      <c r="D16" s="62"/>
    </row>
    <row r="17" spans="1:11" s="56" customFormat="1" ht="13">
      <c r="A17" s="60" t="s">
        <v>393</v>
      </c>
      <c r="B17" s="173">
        <v>1555</v>
      </c>
      <c r="C17" s="85">
        <v>1577</v>
      </c>
      <c r="D17" s="62"/>
    </row>
    <row r="18" spans="1:11" s="56" customFormat="1" ht="13">
      <c r="A18" s="60" t="s">
        <v>763</v>
      </c>
      <c r="B18" s="173">
        <v>0</v>
      </c>
      <c r="C18" s="358">
        <v>0</v>
      </c>
      <c r="D18" s="62"/>
    </row>
    <row r="19" spans="1:11" s="56" customFormat="1" ht="14" thickBot="1">
      <c r="A19" s="60" t="s">
        <v>32</v>
      </c>
      <c r="B19" s="158">
        <v>139.4</v>
      </c>
      <c r="C19" s="62"/>
    </row>
    <row r="20" spans="1:11" s="56" customFormat="1" ht="13">
      <c r="A20" s="60" t="s">
        <v>33</v>
      </c>
      <c r="B20" s="61">
        <v>111.82</v>
      </c>
      <c r="C20" s="62"/>
      <c r="E20" s="86" t="s">
        <v>245</v>
      </c>
      <c r="F20" s="54"/>
      <c r="G20" s="54"/>
      <c r="H20" s="54"/>
      <c r="I20" s="54"/>
      <c r="J20" s="54"/>
      <c r="K20" s="55"/>
    </row>
    <row r="21" spans="1:11" s="56" customFormat="1" ht="13">
      <c r="A21" s="63" t="s">
        <v>106</v>
      </c>
      <c r="B21" s="64">
        <v>0.27</v>
      </c>
      <c r="C21" s="62"/>
      <c r="E21" s="207" t="s">
        <v>432</v>
      </c>
      <c r="F21" s="82"/>
      <c r="G21" s="82"/>
      <c r="H21" s="82"/>
      <c r="I21" s="82"/>
      <c r="J21" s="82"/>
      <c r="K21" s="88"/>
    </row>
    <row r="22" spans="1:11" s="56" customFormat="1" ht="13">
      <c r="A22" s="63" t="s">
        <v>107</v>
      </c>
      <c r="B22" s="64">
        <v>0.27</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7.8684800467340832E-2</v>
      </c>
      <c r="J23" s="259">
        <f>VLOOKUP(B6,'Industry Average Beta (US)'!A2:S95,3)</f>
        <v>8.6207931034482807E-2</v>
      </c>
      <c r="K23" s="260">
        <f>VLOOKUP(B7,'Industry Average Beta (Global)'!A2:N95,3)</f>
        <v>0.12228392857142854</v>
      </c>
    </row>
    <row r="24" spans="1:11" s="56" customFormat="1" ht="13">
      <c r="A24" s="60" t="s">
        <v>49</v>
      </c>
      <c r="B24" s="67" cm="1">
        <f t="array" aca="1" ref="B24" ca="1">[1]!randuniform(5%,8%)</f>
        <v>7.1804829869328457E-2</v>
      </c>
      <c r="C24" s="62" t="s">
        <v>611</v>
      </c>
      <c r="E24" s="87" t="s">
        <v>177</v>
      </c>
      <c r="F24" s="82"/>
      <c r="G24" s="82"/>
      <c r="H24" s="82"/>
      <c r="I24" s="259">
        <f>'Valuation output'!B4</f>
        <v>0.12896708477144542</v>
      </c>
      <c r="J24" s="260">
        <f>VLOOKUP(B6,'Industry Average Beta (US)'!A2:S95,4)</f>
        <v>6.5431285335484993E-2</v>
      </c>
      <c r="K24" s="260">
        <f>VLOOKUP(B7,'Industry Average Beta (Global)'!A2:N95,4)</f>
        <v>5.3436156616772819E-2</v>
      </c>
    </row>
    <row r="25" spans="1:11" s="56" customFormat="1" ht="13">
      <c r="A25" s="60" t="s">
        <v>51</v>
      </c>
      <c r="B25" s="67" cm="1">
        <f t="array" aca="1" ref="B25" ca="1">[1]!randtriangular(10%,13%,15%)</f>
        <v>0.11727233183061825</v>
      </c>
      <c r="C25" s="62" t="s">
        <v>609</v>
      </c>
      <c r="E25" s="87" t="s">
        <v>178</v>
      </c>
      <c r="F25" s="82"/>
      <c r="G25" s="82"/>
      <c r="H25" s="82"/>
      <c r="I25" s="261">
        <f>B8/'Valuation output'!B39</f>
        <v>1.1925748935828449</v>
      </c>
      <c r="J25" s="261">
        <f>VLOOKUP(B6,'Industry Average Beta (US)'!A2:S95,14)</f>
        <v>1.9850299621533982</v>
      </c>
      <c r="K25" s="261">
        <f>VLOOKUP(B7,'Industry Average Beta (Global)'!A2:N95,14)</f>
        <v>2.0539014410827807</v>
      </c>
    </row>
    <row r="26" spans="1:11" s="56" customFormat="1" ht="13">
      <c r="A26" s="60" t="s">
        <v>685</v>
      </c>
      <c r="B26" s="68">
        <v>5</v>
      </c>
      <c r="C26" s="62" t="s">
        <v>686</v>
      </c>
      <c r="E26" s="87" t="s">
        <v>179</v>
      </c>
      <c r="F26" s="82"/>
      <c r="G26" s="82"/>
      <c r="H26" s="82"/>
      <c r="I26" s="260">
        <f>'Valuation output'!B7/'Valuation output'!B39</f>
        <v>0.11227612239980725</v>
      </c>
      <c r="J26" s="260">
        <f>VLOOKUP(B6,'Industry Average Beta (US)'!A2:S95,5)</f>
        <v>0.1156825943556411</v>
      </c>
      <c r="K26" s="260">
        <f>VLOOKUP(B7,'Industry Average Beta (Global)'!A2:N95,5)</f>
        <v>9.2719702293876188E-2</v>
      </c>
    </row>
    <row r="27" spans="1:11" s="56" customFormat="1" ht="13">
      <c r="A27" s="60" t="s">
        <v>37</v>
      </c>
      <c r="B27" s="68">
        <f>I25</f>
        <v>1.1925748935828449</v>
      </c>
      <c r="C27" s="62" t="s">
        <v>610</v>
      </c>
      <c r="E27" s="87" t="s">
        <v>386</v>
      </c>
      <c r="F27" s="82"/>
      <c r="G27" s="82"/>
      <c r="H27" s="82"/>
      <c r="I27" s="168"/>
      <c r="J27" s="262">
        <f>VLOOKUP(B6,'Industry Average Beta (US)'!A2:S95,10)</f>
        <v>0.54223615938048642</v>
      </c>
      <c r="K27" s="260">
        <f>VLOOKUP(B6,'Industry Average Beta (Global)'!A2:Z95,10)</f>
        <v>0.51424160108931616</v>
      </c>
    </row>
    <row r="28" spans="1:11" s="56" customFormat="1" ht="14" thickBot="1">
      <c r="A28" s="65" t="s">
        <v>36</v>
      </c>
      <c r="B28" s="69"/>
      <c r="C28" s="62"/>
      <c r="E28" s="58" t="s">
        <v>385</v>
      </c>
      <c r="F28" s="59"/>
      <c r="G28" s="59"/>
      <c r="H28" s="59"/>
      <c r="I28" s="59"/>
      <c r="J28" s="263">
        <f>VLOOKUP(B6,'Industry Average Beta (US)'!A2:S95,13)</f>
        <v>0.10295168505794064</v>
      </c>
      <c r="K28" s="260">
        <f>VLOOKUP(B6,'Industry Average Beta (Global)'!A2:Z95,13)</f>
        <v>0.11311434972556199</v>
      </c>
    </row>
    <row r="29" spans="1:11" s="56" customFormat="1" ht="14" thickBot="1">
      <c r="A29" s="60" t="s">
        <v>27</v>
      </c>
      <c r="B29" s="67">
        <v>1.67E-2</v>
      </c>
      <c r="C29" s="62"/>
    </row>
    <row r="30" spans="1:11" s="56" customFormat="1" ht="13">
      <c r="A30" s="60" t="s">
        <v>39</v>
      </c>
      <c r="B30" s="159">
        <f>'Cost of capital worksheet'!E50</f>
        <v>8.403944227478749E-2</v>
      </c>
      <c r="C30" s="62"/>
      <c r="E30" s="364" t="s">
        <v>612</v>
      </c>
      <c r="F30" s="365"/>
      <c r="G30" s="365"/>
      <c r="H30" s="365"/>
      <c r="I30" s="365"/>
      <c r="J30" s="366"/>
    </row>
    <row r="31" spans="1:11" s="56" customFormat="1" ht="13">
      <c r="A31" s="65" t="s">
        <v>91</v>
      </c>
      <c r="B31" s="70"/>
      <c r="C31" s="70"/>
      <c r="D31" s="62"/>
      <c r="E31" s="247" t="s">
        <v>613</v>
      </c>
      <c r="F31" s="63"/>
      <c r="G31" s="63"/>
      <c r="H31" s="63"/>
      <c r="I31" s="63"/>
      <c r="J31" s="258">
        <f ca="1">'Valuation output'!M3</f>
        <v>20646.435437283533</v>
      </c>
    </row>
    <row r="32" spans="1:11" s="56" customFormat="1" ht="13">
      <c r="A32" s="63" t="s">
        <v>248</v>
      </c>
      <c r="B32" s="159" t="s">
        <v>53</v>
      </c>
      <c r="C32"/>
      <c r="D32" s="62"/>
      <c r="E32" s="247" t="s">
        <v>615</v>
      </c>
      <c r="F32" s="63"/>
      <c r="G32" s="63"/>
      <c r="H32" s="63"/>
      <c r="I32" s="63"/>
      <c r="J32" s="258">
        <f ca="1">'Valuation output'!M5</f>
        <v>2421.2556277205504</v>
      </c>
    </row>
    <row r="33" spans="1:14" s="56" customFormat="1" ht="13">
      <c r="A33" s="63" t="s">
        <v>92</v>
      </c>
      <c r="B33" s="68">
        <v>23.5</v>
      </c>
      <c r="C33" s="257"/>
      <c r="D33" s="62"/>
      <c r="E33" s="247" t="s">
        <v>614</v>
      </c>
      <c r="F33" s="63"/>
      <c r="G33" s="63"/>
      <c r="H33" s="63"/>
      <c r="I33" s="63"/>
      <c r="J33" s="259">
        <f ca="1">'Valuation output'!L40</f>
        <v>0.10209490821677146</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 ca="1">'Input sheet'!B24</f>
        <v>7.1804829869328457E-2</v>
      </c>
      <c r="D2" s="90">
        <f ca="1">C2</f>
        <v>7.1804829869328457E-2</v>
      </c>
      <c r="E2" s="90">
        <f ca="1">D2</f>
        <v>7.1804829869328457E-2</v>
      </c>
      <c r="F2" s="90">
        <f ca="1">E2</f>
        <v>7.1804829869328457E-2</v>
      </c>
      <c r="G2" s="90">
        <f ca="1">F2</f>
        <v>7.1804829869328457E-2</v>
      </c>
      <c r="H2" s="90">
        <f ca="1">G2-((G2-$M$2)/5)</f>
        <v>6.0783863895462767E-2</v>
      </c>
      <c r="I2" s="90">
        <f ca="1">G2-((G2-$M$2)/5)*2</f>
        <v>4.9762897921597077E-2</v>
      </c>
      <c r="J2" s="90">
        <f ca="1">G2-((G2-$M$2)/5)*3</f>
        <v>3.874193194773138E-2</v>
      </c>
      <c r="K2" s="90">
        <f ca="1">G2-((G2-$M$2)/5)*4</f>
        <v>2.772096597386569E-2</v>
      </c>
      <c r="L2" s="90">
        <f ca="1">G2-((G2-$M$2)/5)*5</f>
        <v>1.67E-2</v>
      </c>
      <c r="M2" s="91">
        <f>IF('Input sheet'!B56="Yes",'Input sheet'!B57,'Input sheet'!B29)</f>
        <v>1.67E-2</v>
      </c>
    </row>
    <row r="3" spans="1:14" ht="15" customHeight="1">
      <c r="A3" s="45" t="s">
        <v>11</v>
      </c>
      <c r="B3" s="92">
        <f>'Input sheet'!B8</f>
        <v>11879</v>
      </c>
      <c r="C3" s="93">
        <f ca="1">B3*(1+C2)</f>
        <v>12731.969574017754</v>
      </c>
      <c r="D3" s="93">
        <f t="shared" ref="D3:L3" ca="1" si="0">C3*(1+D2)</f>
        <v>13646.186483181567</v>
      </c>
      <c r="E3" s="93">
        <f t="shared" ca="1" si="0"/>
        <v>14626.04858197155</v>
      </c>
      <c r="F3" s="93">
        <f t="shared" ca="1" si="0"/>
        <v>15676.269512060551</v>
      </c>
      <c r="G3" s="93">
        <f t="shared" ca="1" si="0"/>
        <v>16801.901377359802</v>
      </c>
      <c r="H3" s="93">
        <f t="shared" ca="1" si="0"/>
        <v>17823.185863866227</v>
      </c>
      <c r="I3" s="93">
        <f t="shared" ca="1" si="0"/>
        <v>18710.119242647455</v>
      </c>
      <c r="J3" s="93">
        <f t="shared" ca="1" si="0"/>
        <v>19434.985409080044</v>
      </c>
      <c r="K3" s="93">
        <f t="shared" ca="1" si="0"/>
        <v>19973.741978307728</v>
      </c>
      <c r="L3" s="93">
        <f t="shared" ca="1" si="0"/>
        <v>20307.303469345465</v>
      </c>
      <c r="M3" s="109">
        <f ca="1">L3*(1+M2)</f>
        <v>20646.435437283533</v>
      </c>
    </row>
    <row r="4" spans="1:14" ht="15" customHeight="1">
      <c r="A4" s="45" t="s">
        <v>26</v>
      </c>
      <c r="B4" s="94">
        <f>B5/B3</f>
        <v>0.12896708477144542</v>
      </c>
      <c r="C4" s="90">
        <f ca="1">IF(C1&gt;'Input sheet'!$B$26,'Input sheet'!$B$25,'Input sheet'!$B$25-(('Input sheet'!$B$25-$B$4)/'Input sheet'!$B$26)*('Input sheet'!$B$26-C1))</f>
        <v>0.12662813418327998</v>
      </c>
      <c r="D4" s="90">
        <f ca="1">IF(D1&gt;'Input sheet'!$B$26,'Input sheet'!$B$25,'Input sheet'!$B$25-(('Input sheet'!$B$25-$B$4)/'Input sheet'!$B$26)*('Input sheet'!$B$26-D1))</f>
        <v>0.12428918359511455</v>
      </c>
      <c r="E4" s="90">
        <f ca="1">IF(E1&gt;'Input sheet'!$B$26,'Input sheet'!$B$25,'Input sheet'!$B$25-(('Input sheet'!$B$25-$B$4)/'Input sheet'!$B$26)*('Input sheet'!$B$26-E1))</f>
        <v>0.12195023300694911</v>
      </c>
      <c r="F4" s="90">
        <f ca="1">IF(F1&gt;'Input sheet'!$B$26,'Input sheet'!$B$25,'Input sheet'!$B$25-(('Input sheet'!$B$25-$B$4)/'Input sheet'!$B$26)*('Input sheet'!$B$26-F1))</f>
        <v>0.11961128241878369</v>
      </c>
      <c r="G4" s="90">
        <f ca="1">IF(G1&gt;'Input sheet'!$B$26,'Input sheet'!$B$25,'Input sheet'!$B$25-(('Input sheet'!$B$25-$B$4)/'Input sheet'!$B$26)*('Input sheet'!$B$26-G1))</f>
        <v>0.11727233183061825</v>
      </c>
      <c r="H4" s="90">
        <f ca="1">IF(H1&gt;'Input sheet'!$B$26,'Input sheet'!$B$25,'Input sheet'!$B$25-(('Input sheet'!$B$25-$B$4)/'Input sheet'!$B$26)*('Input sheet'!$B$26-H1))</f>
        <v>0.11727233183061825</v>
      </c>
      <c r="I4" s="90">
        <f ca="1">IF(I1&gt;'Input sheet'!$B$26,'Input sheet'!$B$25,'Input sheet'!$B$25-(('Input sheet'!$B$25-$B$4)/'Input sheet'!$B$26)*('Input sheet'!$B$26-I1))</f>
        <v>0.11727233183061825</v>
      </c>
      <c r="J4" s="90">
        <f ca="1">IF(J1&gt;'Input sheet'!$B$26,'Input sheet'!$B$25,'Input sheet'!$B$25-(('Input sheet'!$B$25-$B$4)/'Input sheet'!$B$26)*('Input sheet'!$B$26-J1))</f>
        <v>0.11727233183061825</v>
      </c>
      <c r="K4" s="90">
        <f ca="1">IF(K1&gt;'Input sheet'!$B$26,'Input sheet'!$B$25,'Input sheet'!$B$25-(('Input sheet'!$B$25-$B$4)/'Input sheet'!$B$26)*('Input sheet'!$B$26-K1))</f>
        <v>0.11727233183061825</v>
      </c>
      <c r="L4" s="90">
        <f ca="1">IF(L1&gt;'Input sheet'!$B$26,'Input sheet'!$B$25,'Input sheet'!$B$25-(('Input sheet'!$B$25-$B$4)/'Input sheet'!$B$26)*('Input sheet'!$B$26-L1))</f>
        <v>0.11727233183061825</v>
      </c>
      <c r="M4" s="91">
        <f ca="1">L4</f>
        <v>0.11727233183061825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1532</v>
      </c>
      <c r="C5" s="93">
        <f t="shared" ref="C5:M5" ca="1" si="1">C4*C3</f>
        <v>1612.2255516361581</v>
      </c>
      <c r="D5" s="93">
        <f t="shared" ca="1" si="1"/>
        <v>1696.0733771813243</v>
      </c>
      <c r="E5" s="93">
        <f t="shared" ca="1" si="1"/>
        <v>1783.6500325423883</v>
      </c>
      <c r="F5" s="93">
        <f t="shared" ca="1" si="1"/>
        <v>1875.0586998800429</v>
      </c>
      <c r="G5" s="93">
        <f t="shared" ca="1" si="1"/>
        <v>1970.3981537110606</v>
      </c>
      <c r="H5" s="93">
        <f t="shared" ca="1" si="1"/>
        <v>2090.1665669061044</v>
      </c>
      <c r="I5" s="93">
        <f t="shared" ca="1" si="1"/>
        <v>2194.1793124141882</v>
      </c>
      <c r="J5" s="93">
        <f t="shared" ca="1" si="1"/>
        <v>2279.1860580168586</v>
      </c>
      <c r="K5" s="93">
        <f t="shared" ca="1" si="1"/>
        <v>2342.367297179253</v>
      </c>
      <c r="L5" s="93">
        <f t="shared" ca="1" si="1"/>
        <v>2381.4848310421467</v>
      </c>
      <c r="M5" s="109">
        <f t="shared" ca="1" si="1"/>
        <v>2421.2556277205504</v>
      </c>
      <c r="N5" s="111">
        <f ca="1">M5-B5</f>
        <v>889.25562772055036</v>
      </c>
    </row>
    <row r="6" spans="1:14" ht="15" customHeight="1">
      <c r="A6" s="45" t="s">
        <v>142</v>
      </c>
      <c r="B6" s="95">
        <f>'Input sheet'!B21</f>
        <v>0.27</v>
      </c>
      <c r="C6" s="96">
        <f>B6</f>
        <v>0.27</v>
      </c>
      <c r="D6" s="96">
        <f>C6</f>
        <v>0.27</v>
      </c>
      <c r="E6" s="96">
        <f>D6</f>
        <v>0.27</v>
      </c>
      <c r="F6" s="96">
        <f>E6</f>
        <v>0.27</v>
      </c>
      <c r="G6" s="96">
        <f>F6</f>
        <v>0.27</v>
      </c>
      <c r="H6" s="96">
        <f>G6+($M$6-$G$6)/5</f>
        <v>0.27</v>
      </c>
      <c r="I6" s="96">
        <f>H6+($M$6-$G$6)/5</f>
        <v>0.27</v>
      </c>
      <c r="J6" s="96">
        <f>I6+($M$6-$G$6)/5</f>
        <v>0.27</v>
      </c>
      <c r="K6" s="96">
        <f>J6+($M$6-$G$6)/5</f>
        <v>0.27</v>
      </c>
      <c r="L6" s="96">
        <f>K6+($M$6-$G$6)/5</f>
        <v>0.27</v>
      </c>
      <c r="M6" s="96">
        <f>IF('Input sheet'!B51="Yes",'Input sheet'!B21,'Input sheet'!B22)</f>
        <v>0.27</v>
      </c>
    </row>
    <row r="7" spans="1:14" ht="15" customHeight="1">
      <c r="A7" s="45" t="s">
        <v>12</v>
      </c>
      <c r="B7" s="92">
        <f>IF(B5&gt;0,B5*(1-B6),B5)</f>
        <v>1118.3599999999999</v>
      </c>
      <c r="C7" s="93">
        <f ca="1">IF(C5&gt;0,IF(C5&lt;B10,C5,C5-(C5-B10)*C6),C5)</f>
        <v>1176.9246526943953</v>
      </c>
      <c r="D7" s="93">
        <f t="shared" ref="D7:L7" ca="1" si="2">IF(D5&gt;0,IF(D5&lt;C10,D5,D5-(D5-C10)*D6),D5)</f>
        <v>1238.1335653423666</v>
      </c>
      <c r="E7" s="93">
        <f t="shared" ca="1" si="2"/>
        <v>1302.0645237559434</v>
      </c>
      <c r="F7" s="93">
        <f t="shared" ca="1" si="2"/>
        <v>1368.7928509124313</v>
      </c>
      <c r="G7" s="93">
        <f t="shared" ca="1" si="2"/>
        <v>1438.3906522090742</v>
      </c>
      <c r="H7" s="93">
        <f t="shared" ca="1" si="2"/>
        <v>1525.8215938414562</v>
      </c>
      <c r="I7" s="93">
        <f t="shared" ca="1" si="2"/>
        <v>1601.7508980623575</v>
      </c>
      <c r="J7" s="93">
        <f t="shared" ca="1" si="2"/>
        <v>1663.8058223523067</v>
      </c>
      <c r="K7" s="93">
        <f t="shared" ca="1" si="2"/>
        <v>1709.9281269408548</v>
      </c>
      <c r="L7" s="93">
        <f t="shared" ca="1" si="2"/>
        <v>1738.4839266607669</v>
      </c>
      <c r="M7" s="93">
        <f ca="1">M5*(1-M6)</f>
        <v>1767.5166082360017</v>
      </c>
    </row>
    <row r="8" spans="1:14" ht="15" customHeight="1">
      <c r="A8" s="45" t="s">
        <v>15</v>
      </c>
      <c r="B8" s="92"/>
      <c r="C8" s="93">
        <f t="shared" ref="C8:L8" ca="1" si="3">(C3-B3)/C38</f>
        <v>715.23354936240787</v>
      </c>
      <c r="D8" s="93">
        <f t="shared" ca="1" si="3"/>
        <v>766.59077269121235</v>
      </c>
      <c r="E8" s="93">
        <f t="shared" ca="1" si="3"/>
        <v>821.6356927037009</v>
      </c>
      <c r="F8" s="93">
        <f t="shared" ca="1" si="3"/>
        <v>880.63310383285784</v>
      </c>
      <c r="G8" s="93">
        <f t="shared" ca="1" si="3"/>
        <v>943.86681403087573</v>
      </c>
      <c r="H8" s="93">
        <f t="shared" ca="1" si="3"/>
        <v>856.36926620028623</v>
      </c>
      <c r="I8" s="93">
        <f t="shared" ca="1" si="3"/>
        <v>743.71293874602736</v>
      </c>
      <c r="J8" s="93">
        <f t="shared" ca="1" si="3"/>
        <v>607.81605443233639</v>
      </c>
      <c r="K8" s="93">
        <f t="shared" ca="1" si="3"/>
        <v>451.75910722814325</v>
      </c>
      <c r="L8" s="93">
        <f t="shared" ca="1" si="3"/>
        <v>279.69856889710343</v>
      </c>
      <c r="M8" s="97">
        <f ca="1">IF(M2&gt;0,(M2/M40)*M7,0)</f>
        <v>478.40400903632445</v>
      </c>
      <c r="N8" s="111">
        <f ca="1">SUM(C8:M8)</f>
        <v>7545.7198771612748</v>
      </c>
    </row>
    <row r="9" spans="1:14" ht="15" customHeight="1">
      <c r="A9" s="45" t="s">
        <v>16</v>
      </c>
      <c r="B9" s="92"/>
      <c r="C9" s="93">
        <f t="shared" ref="C9:L9" ca="1" si="4">C7-C8</f>
        <v>461.69110333198739</v>
      </c>
      <c r="D9" s="93">
        <f t="shared" ca="1" si="4"/>
        <v>471.54279265115429</v>
      </c>
      <c r="E9" s="93">
        <f t="shared" ca="1" si="4"/>
        <v>480.42883105224246</v>
      </c>
      <c r="F9" s="93">
        <f t="shared" ca="1" si="4"/>
        <v>488.15974707957344</v>
      </c>
      <c r="G9" s="93">
        <f t="shared" ca="1" si="4"/>
        <v>494.5238381781985</v>
      </c>
      <c r="H9" s="93">
        <f t="shared" ca="1" si="4"/>
        <v>669.45232764116997</v>
      </c>
      <c r="I9" s="93">
        <f t="shared" ca="1" si="4"/>
        <v>858.0379593163301</v>
      </c>
      <c r="J9" s="93">
        <f t="shared" ca="1" si="4"/>
        <v>1055.9897679199703</v>
      </c>
      <c r="K9" s="93">
        <f t="shared" ca="1" si="4"/>
        <v>1258.1690197127116</v>
      </c>
      <c r="L9" s="93">
        <f t="shared" ca="1" si="4"/>
        <v>1458.7853577636633</v>
      </c>
      <c r="M9" s="97">
        <f ca="1">M7-M8</f>
        <v>1289.1125991996773</v>
      </c>
    </row>
    <row r="10" spans="1:14" ht="15" customHeight="1">
      <c r="A10" s="45" t="s">
        <v>48</v>
      </c>
      <c r="B10" s="92">
        <f>IF('Input sheet'!B53="Yes",'Input sheet'!B54,0)</f>
        <v>0</v>
      </c>
      <c r="C10" s="93">
        <f ca="1">IF(C5&lt;0,B10-C5,IF(B10&gt;C5,B10-C5,0))</f>
        <v>0</v>
      </c>
      <c r="D10" s="93">
        <f t="shared" ref="D10:M10" ca="1" si="5">IF(D5&lt;0,C10-D5,IF(C10&gt;D5,C10-D5,0))</f>
        <v>0</v>
      </c>
      <c r="E10" s="93">
        <f t="shared" ca="1" si="5"/>
        <v>0</v>
      </c>
      <c r="F10" s="93">
        <f t="shared" ca="1" si="5"/>
        <v>0</v>
      </c>
      <c r="G10" s="93">
        <f t="shared" ca="1" si="5"/>
        <v>0</v>
      </c>
      <c r="H10" s="93">
        <f t="shared" ca="1" si="5"/>
        <v>0</v>
      </c>
      <c r="I10" s="93">
        <f t="shared" ca="1" si="5"/>
        <v>0</v>
      </c>
      <c r="J10" s="93">
        <f t="shared" ca="1" si="5"/>
        <v>0</v>
      </c>
      <c r="K10" s="93">
        <f t="shared" ca="1" si="5"/>
        <v>0</v>
      </c>
      <c r="L10" s="93">
        <f t="shared" ca="1" si="5"/>
        <v>0</v>
      </c>
      <c r="M10" s="93">
        <f t="shared" ca="1"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8.403944227478749E-2</v>
      </c>
      <c r="D12" s="90">
        <f>C12</f>
        <v>8.403944227478749E-2</v>
      </c>
      <c r="E12" s="90">
        <f>D12</f>
        <v>8.403944227478749E-2</v>
      </c>
      <c r="F12" s="90">
        <f>E12</f>
        <v>8.403944227478749E-2</v>
      </c>
      <c r="G12" s="90">
        <f>F12</f>
        <v>8.403944227478749E-2</v>
      </c>
      <c r="H12" s="90">
        <f>G12-($G$12-$M$12)/5</f>
        <v>7.9571553819829999E-2</v>
      </c>
      <c r="I12" s="90">
        <f>H12-($G$12-$M$12)/5</f>
        <v>7.5103665364872507E-2</v>
      </c>
      <c r="J12" s="90">
        <f>I12-($G$12-$M$12)/5</f>
        <v>7.0635776909915016E-2</v>
      </c>
      <c r="K12" s="90">
        <f>J12-($G$12-$M$12)/5</f>
        <v>6.6167888454957524E-2</v>
      </c>
      <c r="L12" s="90">
        <f>K12-($G$12-$M$12)/5</f>
        <v>6.1700000000000026E-2</v>
      </c>
      <c r="M12" s="91">
        <f>IF('Input sheet'!B40="Yes",'Input sheet'!B41,'Input sheet'!B29+0.045)</f>
        <v>6.1699999999999998E-2</v>
      </c>
    </row>
    <row r="13" spans="1:14" ht="15" customHeight="1">
      <c r="A13" s="46" t="s">
        <v>149</v>
      </c>
      <c r="B13" s="89"/>
      <c r="C13" s="153">
        <f>1/(1+C12)</f>
        <v>0.92247566001986414</v>
      </c>
      <c r="D13" s="153">
        <f>C13*(1/(1+D12))</f>
        <v>0.85096134332908402</v>
      </c>
      <c r="E13" s="153">
        <f t="shared" ref="E13:L13" si="6">D13*(1/(1+E12))</f>
        <v>0.78499112683888694</v>
      </c>
      <c r="F13" s="153">
        <f t="shared" si="6"/>
        <v>0.72413520784043917</v>
      </c>
      <c r="G13" s="153">
        <f t="shared" si="6"/>
        <v>0.66799710379623056</v>
      </c>
      <c r="H13" s="153">
        <f t="shared" si="6"/>
        <v>0.61876130529066609</v>
      </c>
      <c r="I13" s="153">
        <f t="shared" si="6"/>
        <v>0.57553641125450794</v>
      </c>
      <c r="J13" s="153">
        <f t="shared" si="6"/>
        <v>0.53756508391269131</v>
      </c>
      <c r="K13" s="153">
        <f t="shared" si="6"/>
        <v>0.50420303381272014</v>
      </c>
      <c r="L13" s="153">
        <f t="shared" si="6"/>
        <v>0.47490160479676002</v>
      </c>
      <c r="M13" s="98"/>
    </row>
    <row r="14" spans="1:14" ht="15" customHeight="1">
      <c r="A14" s="46" t="s">
        <v>21</v>
      </c>
      <c r="B14" s="89"/>
      <c r="C14" s="93">
        <f t="shared" ref="C14:L14" ca="1" si="7">C9*C13</f>
        <v>425.89880527147437</v>
      </c>
      <c r="D14" s="93">
        <f t="shared" ca="1" si="7"/>
        <v>401.26468827157396</v>
      </c>
      <c r="E14" s="93">
        <f t="shared" ca="1" si="7"/>
        <v>377.13236945358904</v>
      </c>
      <c r="F14" s="93">
        <f t="shared" ca="1" si="7"/>
        <v>353.4936599108031</v>
      </c>
      <c r="G14" s="93">
        <f t="shared" ca="1" si="7"/>
        <v>330.34049166123236</v>
      </c>
      <c r="H14" s="93">
        <f t="shared" ca="1" si="7"/>
        <v>414.23119608112501</v>
      </c>
      <c r="I14" s="93">
        <f t="shared" ca="1" si="7"/>
        <v>493.8320878250621</v>
      </c>
      <c r="J14" s="93">
        <f t="shared" ca="1" si="7"/>
        <v>567.66322820284222</v>
      </c>
      <c r="K14" s="93">
        <f t="shared" ca="1" si="7"/>
        <v>634.37263678832528</v>
      </c>
      <c r="L14" s="93">
        <f t="shared" ca="1" si="7"/>
        <v>692.77950745597946</v>
      </c>
      <c r="M14" s="98"/>
    </row>
    <row r="15" spans="1:14" ht="15" customHeight="1">
      <c r="A15" s="46"/>
      <c r="B15" s="45"/>
      <c r="C15" s="51"/>
      <c r="D15" s="51"/>
      <c r="E15" s="51"/>
      <c r="F15" s="51"/>
      <c r="G15" s="51"/>
      <c r="H15" s="51"/>
      <c r="I15" s="51"/>
      <c r="J15" s="51"/>
      <c r="K15" s="51"/>
      <c r="L15" s="51"/>
    </row>
    <row r="16" spans="1:14" ht="15" customHeight="1">
      <c r="A16" s="48" t="s">
        <v>22</v>
      </c>
      <c r="B16" s="92">
        <f ca="1">M9</f>
        <v>1289.1125991996773</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 ca="1">B16/(B17-M2)</f>
        <v>28646.94664888172</v>
      </c>
      <c r="C18" s="51"/>
      <c r="D18" s="154"/>
      <c r="E18" s="51"/>
      <c r="F18" s="51"/>
      <c r="G18" s="51"/>
      <c r="H18" s="51"/>
      <c r="I18" s="51"/>
      <c r="J18" s="51"/>
      <c r="K18" s="51"/>
      <c r="L18" s="51"/>
    </row>
    <row r="19" spans="1:12">
      <c r="A19" s="48" t="s">
        <v>24</v>
      </c>
      <c r="B19" s="99">
        <f ca="1">B18*L13</f>
        <v>13604.480936081096</v>
      </c>
      <c r="C19" s="51"/>
      <c r="D19" s="51"/>
      <c r="E19" s="51"/>
      <c r="F19" s="51"/>
      <c r="G19" s="51"/>
      <c r="H19" s="51"/>
      <c r="I19" s="51"/>
      <c r="J19" s="51"/>
      <c r="K19" s="51"/>
      <c r="L19" s="51"/>
    </row>
    <row r="20" spans="1:12">
      <c r="A20" s="48" t="s">
        <v>46</v>
      </c>
      <c r="B20" s="99">
        <f ca="1">SUM(C14:L14)</f>
        <v>4691.0086709220068</v>
      </c>
      <c r="C20" s="51"/>
      <c r="D20" s="51"/>
      <c r="E20" s="51"/>
      <c r="F20" s="51"/>
      <c r="G20" s="51"/>
      <c r="H20" s="51"/>
      <c r="I20" s="51"/>
      <c r="J20" s="51"/>
      <c r="K20" s="51"/>
      <c r="L20" s="51"/>
    </row>
    <row r="21" spans="1:12">
      <c r="A21" s="48" t="s">
        <v>47</v>
      </c>
      <c r="B21" s="99">
        <f ca="1">B19+B20</f>
        <v>18295.489607003103</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 ca="1">IF('Input sheet'!B48="B",('Input sheet'!B11+'Input sheet'!B12)*'Input sheet'!B49,'Valuation output'!B21*'Input sheet'!B49)</f>
        <v>9147.7448035015514</v>
      </c>
      <c r="C23" s="51"/>
      <c r="D23" s="51"/>
      <c r="E23" s="51"/>
      <c r="F23" s="51"/>
      <c r="G23" s="51"/>
      <c r="H23" s="51"/>
      <c r="I23" s="51"/>
      <c r="J23" s="51"/>
      <c r="K23" s="51"/>
      <c r="L23" s="51"/>
    </row>
    <row r="24" spans="1:12">
      <c r="A24" s="48" t="s">
        <v>44</v>
      </c>
      <c r="B24" s="92">
        <f ca="1">B21*(1-B22)+B23*B22</f>
        <v>18295.489607003103</v>
      </c>
      <c r="C24" s="51"/>
      <c r="D24" s="51"/>
      <c r="E24" s="51"/>
      <c r="F24" s="51"/>
      <c r="G24" s="51"/>
      <c r="H24" s="51"/>
      <c r="I24" s="51"/>
      <c r="J24" s="51"/>
      <c r="K24" s="51"/>
      <c r="L24" s="51"/>
    </row>
    <row r="25" spans="1:12">
      <c r="A25" s="48" t="s">
        <v>392</v>
      </c>
      <c r="B25" s="92">
        <f>IF('Input sheet'!B14="Yes",'Input sheet'!B12+'Operating lease converter'!C28,'Input sheet'!B12)+'Input sheet'!B18</f>
        <v>4170</v>
      </c>
      <c r="C25" s="51"/>
      <c r="D25" s="51"/>
      <c r="E25" s="51"/>
      <c r="F25" s="51"/>
      <c r="G25" s="51"/>
      <c r="H25" s="51"/>
      <c r="I25" s="51"/>
      <c r="J25" s="51"/>
      <c r="K25" s="51"/>
      <c r="L25" s="51"/>
    </row>
    <row r="26" spans="1:12">
      <c r="A26" s="48" t="s">
        <v>394</v>
      </c>
      <c r="B26" s="92">
        <f>'Input sheet'!B17</f>
        <v>1555</v>
      </c>
      <c r="C26" s="51"/>
      <c r="D26" s="51"/>
      <c r="E26" s="51"/>
      <c r="F26" s="51"/>
      <c r="G26" s="51"/>
      <c r="H26" s="51"/>
      <c r="I26" s="51"/>
      <c r="J26" s="51"/>
      <c r="K26" s="51"/>
      <c r="L26" s="51"/>
    </row>
    <row r="27" spans="1:12">
      <c r="A27" s="48" t="s">
        <v>391</v>
      </c>
      <c r="B27" s="92">
        <f>IF('Input sheet'!B59="YES",'Input sheet'!B15-'Input sheet'!B60*('Input sheet'!B22-'Input sheet'!B61),'Input sheet'!B15)</f>
        <v>4455</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 ca="1">B24-B25-B26+B27+B28</f>
        <v>17025.489607003103</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 ca="1">B29-B30</f>
        <v>17025.489607003103</v>
      </c>
      <c r="C31" s="51"/>
      <c r="D31" s="51"/>
      <c r="E31" s="51"/>
      <c r="F31" s="51"/>
      <c r="G31" s="51"/>
      <c r="H31" s="51"/>
      <c r="I31" s="51"/>
      <c r="J31" s="51"/>
      <c r="K31" s="51"/>
      <c r="L31" s="51"/>
    </row>
    <row r="32" spans="1:12">
      <c r="A32" s="48" t="s">
        <v>13</v>
      </c>
      <c r="B32" s="103">
        <f>'Input sheet'!B19</f>
        <v>139.4</v>
      </c>
      <c r="C32" s="51"/>
      <c r="D32" s="51"/>
      <c r="E32" s="51"/>
      <c r="F32" s="51"/>
      <c r="G32" s="51"/>
      <c r="H32" s="51"/>
      <c r="I32" s="51"/>
      <c r="J32" s="51"/>
      <c r="K32" s="51"/>
      <c r="L32" s="51"/>
    </row>
    <row r="33" spans="1:13">
      <c r="A33" s="48" t="s">
        <v>96</v>
      </c>
      <c r="B33" s="104">
        <f ca="1">B31/B32</f>
        <v>122.13407178624894</v>
      </c>
      <c r="C33" s="51"/>
      <c r="D33" s="51"/>
      <c r="E33" s="51"/>
      <c r="F33" s="51"/>
      <c r="G33" s="51"/>
      <c r="H33" s="51"/>
      <c r="I33" s="51"/>
      <c r="J33" s="51"/>
      <c r="K33" s="51"/>
      <c r="L33" s="51"/>
    </row>
    <row r="34" spans="1:13">
      <c r="A34" s="48" t="s">
        <v>103</v>
      </c>
      <c r="B34" s="105">
        <f>'Input sheet'!B20</f>
        <v>111.82</v>
      </c>
      <c r="C34" s="51"/>
      <c r="D34" s="51"/>
      <c r="E34" s="51"/>
      <c r="F34" s="51"/>
      <c r="G34" s="51"/>
      <c r="H34" s="51"/>
      <c r="I34" s="51"/>
      <c r="J34" s="51"/>
      <c r="K34" s="51"/>
      <c r="L34" s="51"/>
    </row>
    <row r="35" spans="1:13">
      <c r="A35" s="48" t="s">
        <v>52</v>
      </c>
      <c r="B35" s="95">
        <f ca="1">B34/B33</f>
        <v>0.9155512328754587</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1.1925748935828449</v>
      </c>
      <c r="D38" s="106">
        <f>C38</f>
        <v>1.1925748935828449</v>
      </c>
      <c r="E38" s="106">
        <f t="shared" ref="E38:L38" si="8">D38</f>
        <v>1.1925748935828449</v>
      </c>
      <c r="F38" s="106">
        <f t="shared" si="8"/>
        <v>1.1925748935828449</v>
      </c>
      <c r="G38" s="106">
        <f t="shared" si="8"/>
        <v>1.1925748935828449</v>
      </c>
      <c r="H38" s="106">
        <f t="shared" si="8"/>
        <v>1.1925748935828449</v>
      </c>
      <c r="I38" s="106">
        <f t="shared" si="8"/>
        <v>1.1925748935828449</v>
      </c>
      <c r="J38" s="106">
        <f t="shared" si="8"/>
        <v>1.1925748935828449</v>
      </c>
      <c r="K38" s="106">
        <f t="shared" si="8"/>
        <v>1.1925748935828449</v>
      </c>
      <c r="L38" s="106">
        <f t="shared" si="8"/>
        <v>1.1925748935828449</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9960.7999999999993</v>
      </c>
      <c r="C39" s="108">
        <f t="shared" ref="C39:L39" ca="1" si="9">B39+C8</f>
        <v>10676.033549362408</v>
      </c>
      <c r="D39" s="108">
        <f t="shared" ca="1" si="9"/>
        <v>11442.62432205362</v>
      </c>
      <c r="E39" s="108">
        <f t="shared" ca="1" si="9"/>
        <v>12264.260014757321</v>
      </c>
      <c r="F39" s="108">
        <f t="shared" ca="1" si="9"/>
        <v>13144.893118590178</v>
      </c>
      <c r="G39" s="108">
        <f t="shared" ca="1" si="9"/>
        <v>14088.759932621055</v>
      </c>
      <c r="H39" s="108">
        <f t="shared" ca="1" si="9"/>
        <v>14945.129198821342</v>
      </c>
      <c r="I39" s="108">
        <f t="shared" ca="1" si="9"/>
        <v>15688.84213756737</v>
      </c>
      <c r="J39" s="108">
        <f t="shared" ca="1" si="9"/>
        <v>16296.658191999706</v>
      </c>
      <c r="K39" s="108">
        <f t="shared" ca="1" si="9"/>
        <v>16748.417299227851</v>
      </c>
      <c r="L39" s="108">
        <f t="shared" ca="1" si="9"/>
        <v>17028.115868124954</v>
      </c>
      <c r="M39" s="98"/>
    </row>
    <row r="40" spans="1:13">
      <c r="A40" s="44" t="s">
        <v>19</v>
      </c>
      <c r="B40" s="94">
        <f t="shared" ref="B40:L40" si="10">B7/B39</f>
        <v>0.11227612239980725</v>
      </c>
      <c r="C40" s="90">
        <f t="shared" ca="1" si="10"/>
        <v>0.11023987956320007</v>
      </c>
      <c r="D40" s="90">
        <f t="shared" ca="1" si="10"/>
        <v>0.10820363672659293</v>
      </c>
      <c r="E40" s="90">
        <f t="shared" ca="1" si="10"/>
        <v>0.10616739388998578</v>
      </c>
      <c r="F40" s="90">
        <f t="shared" ca="1" si="10"/>
        <v>0.10413115105337864</v>
      </c>
      <c r="G40" s="90">
        <f t="shared" ca="1" si="10"/>
        <v>0.10209490821677149</v>
      </c>
      <c r="H40" s="90">
        <f t="shared" ca="1" si="10"/>
        <v>0.10209490821677147</v>
      </c>
      <c r="I40" s="90">
        <f t="shared" ca="1" si="10"/>
        <v>0.10209490821677147</v>
      </c>
      <c r="J40" s="90">
        <f t="shared" ca="1" si="10"/>
        <v>0.10209490821677146</v>
      </c>
      <c r="K40" s="90">
        <f t="shared" ca="1" si="10"/>
        <v>0.10209490821677146</v>
      </c>
      <c r="L40" s="110">
        <f t="shared" ca="1" si="10"/>
        <v>0.10209490821677146</v>
      </c>
      <c r="M40" s="90">
        <f>IF('Input sheet'!B43="Yes",'Input sheet'!B44,'Valuation output'!L12)</f>
        <v>6.1700000000000026E-2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0211-A50B-6A4B-8777-2DE90B2CE732}">
  <sheetPr>
    <pageSetUpPr fitToPage="1"/>
  </sheetPr>
  <dimension ref="A1:J10001"/>
  <sheetViews>
    <sheetView workbookViewId="0">
      <selection activeCell="E1" sqref="E1"/>
    </sheetView>
  </sheetViews>
  <sheetFormatPr baseColWidth="10" defaultRowHeight="12"/>
  <cols>
    <col min="1" max="1" width="6.1640625" bestFit="1" customWidth="1"/>
    <col min="2" max="2" width="17.83203125" bestFit="1" customWidth="1"/>
    <col min="3" max="3" width="45.33203125" bestFit="1" customWidth="1"/>
    <col min="4" max="4" width="49" bestFit="1" customWidth="1"/>
    <col min="6" max="6" width="19" bestFit="1" customWidth="1"/>
    <col min="8" max="8" width="49" bestFit="1" customWidth="1"/>
  </cols>
  <sheetData>
    <row r="1" spans="1:10">
      <c r="A1" s="432" t="s">
        <v>765</v>
      </c>
      <c r="B1" s="433" t="s">
        <v>96</v>
      </c>
      <c r="C1" s="434" t="s">
        <v>49</v>
      </c>
      <c r="D1" s="434" t="s">
        <v>51</v>
      </c>
      <c r="F1" s="352" t="s">
        <v>766</v>
      </c>
      <c r="J1" t="s">
        <v>786</v>
      </c>
    </row>
    <row r="2" spans="1:10">
      <c r="A2">
        <v>1</v>
      </c>
      <c r="B2" s="431">
        <v>127.68705315304638</v>
      </c>
      <c r="C2" s="324">
        <v>7.6243041733392997E-2</v>
      </c>
      <c r="D2" s="324">
        <v>0.12017108969904633</v>
      </c>
      <c r="F2" s="352" t="s">
        <v>767</v>
      </c>
      <c r="J2" t="s">
        <v>787</v>
      </c>
    </row>
    <row r="3" spans="1:10">
      <c r="A3">
        <v>2</v>
      </c>
      <c r="B3" s="431">
        <v>126.18630400161716</v>
      </c>
      <c r="C3" s="324">
        <v>7.8157579115665329E-2</v>
      </c>
      <c r="D3" s="324">
        <v>0.11844236039142039</v>
      </c>
      <c r="F3" s="435" t="s">
        <v>768</v>
      </c>
      <c r="G3" s="435"/>
      <c r="H3" s="436">
        <v>42388</v>
      </c>
      <c r="J3" t="s">
        <v>788</v>
      </c>
    </row>
    <row r="4" spans="1:10">
      <c r="A4">
        <v>3</v>
      </c>
      <c r="B4" s="431">
        <v>146.72048986062961</v>
      </c>
      <c r="C4" s="324">
        <v>7.1934761564216937E-2</v>
      </c>
      <c r="D4" s="324">
        <v>0.13637673189852839</v>
      </c>
      <c r="F4" s="435" t="s">
        <v>769</v>
      </c>
      <c r="G4" s="435"/>
      <c r="H4" s="437">
        <v>0.44496527777777778</v>
      </c>
      <c r="J4" t="s">
        <v>789</v>
      </c>
    </row>
    <row r="5" spans="1:10">
      <c r="A5">
        <v>4</v>
      </c>
      <c r="B5" s="431">
        <v>130.07043216036496</v>
      </c>
      <c r="C5" s="324">
        <v>5.4607807115934701E-2</v>
      </c>
      <c r="D5" s="324">
        <v>0.12961216793309957</v>
      </c>
      <c r="F5" s="438" t="s">
        <v>770</v>
      </c>
      <c r="G5" s="435"/>
      <c r="H5" s="435"/>
    </row>
    <row r="6" spans="1:10">
      <c r="A6">
        <v>5</v>
      </c>
      <c r="B6" s="431">
        <v>124.88030232092754</v>
      </c>
      <c r="C6" s="324">
        <v>5.2417626070053146E-2</v>
      </c>
      <c r="D6" s="324">
        <v>0.12589806702679968</v>
      </c>
      <c r="F6" s="435" t="s">
        <v>771</v>
      </c>
      <c r="G6" s="435"/>
      <c r="H6" s="435" t="s">
        <v>772</v>
      </c>
    </row>
    <row r="7" spans="1:10">
      <c r="A7">
        <v>6</v>
      </c>
      <c r="B7" s="431">
        <v>125.98233152777848</v>
      </c>
      <c r="C7" s="324">
        <v>5.6127152878850305E-2</v>
      </c>
      <c r="D7" s="324">
        <v>0.12553562157376091</v>
      </c>
      <c r="F7" s="435"/>
      <c r="G7" s="435"/>
      <c r="H7" s="435"/>
    </row>
    <row r="8" spans="1:10">
      <c r="A8">
        <v>7</v>
      </c>
      <c r="B8" s="431">
        <v>131.78874630054065</v>
      </c>
      <c r="C8" s="324">
        <v>5.5114306455996964E-2</v>
      </c>
      <c r="D8" s="324">
        <v>0.13090238656887493</v>
      </c>
      <c r="F8" s="435" t="s">
        <v>773</v>
      </c>
      <c r="G8" s="435"/>
      <c r="H8" s="435">
        <v>10000</v>
      </c>
    </row>
    <row r="9" spans="1:10">
      <c r="A9">
        <v>8</v>
      </c>
      <c r="B9" s="431">
        <v>121.62771434678339</v>
      </c>
      <c r="C9" s="324">
        <v>6.9620049255723154E-2</v>
      </c>
      <c r="D9" s="324">
        <v>0.1175336903430691</v>
      </c>
      <c r="F9" s="435" t="s">
        <v>774</v>
      </c>
      <c r="G9" s="435"/>
      <c r="H9" s="435">
        <v>1801984555</v>
      </c>
    </row>
    <row r="10" spans="1:10">
      <c r="A10">
        <v>9</v>
      </c>
      <c r="B10" s="431">
        <v>144.71126477236186</v>
      </c>
      <c r="C10" s="324">
        <v>6.8902663341212395E-2</v>
      </c>
      <c r="D10" s="324">
        <v>0.13605706981907234</v>
      </c>
      <c r="F10" s="435"/>
      <c r="G10" s="435"/>
      <c r="H10" s="435"/>
    </row>
    <row r="11" spans="1:10">
      <c r="A11">
        <v>10</v>
      </c>
      <c r="B11" s="431">
        <v>147.17559966836021</v>
      </c>
      <c r="C11" s="324">
        <v>6.407214331630251E-2</v>
      </c>
      <c r="D11" s="324">
        <v>0.14010517939648445</v>
      </c>
      <c r="F11" s="435" t="s">
        <v>775</v>
      </c>
      <c r="G11" s="435"/>
      <c r="H11" s="435" t="s">
        <v>776</v>
      </c>
    </row>
    <row r="12" spans="1:10">
      <c r="A12">
        <v>11</v>
      </c>
      <c r="B12" s="431">
        <v>144.07673074651217</v>
      </c>
      <c r="C12" s="324">
        <v>7.7236238753998765E-2</v>
      </c>
      <c r="D12" s="324">
        <v>0.13221678422067012</v>
      </c>
      <c r="F12" s="435" t="s">
        <v>777</v>
      </c>
      <c r="G12" s="435"/>
      <c r="H12" s="435" t="s">
        <v>778</v>
      </c>
    </row>
    <row r="13" spans="1:10">
      <c r="A13">
        <v>12</v>
      </c>
      <c r="B13" s="431">
        <v>141.10577745163778</v>
      </c>
      <c r="C13" s="324">
        <v>7.3859250402943818E-2</v>
      </c>
      <c r="D13" s="324">
        <v>0.13126032591640083</v>
      </c>
      <c r="F13" s="435" t="s">
        <v>779</v>
      </c>
      <c r="G13" s="435"/>
      <c r="H13" s="435" t="s">
        <v>96</v>
      </c>
    </row>
    <row r="14" spans="1:10">
      <c r="A14">
        <v>13</v>
      </c>
      <c r="B14" s="431">
        <v>137.12561560969971</v>
      </c>
      <c r="C14" s="324">
        <v>5.8524904031550938E-2</v>
      </c>
      <c r="D14" s="324">
        <v>0.1341061041871125</v>
      </c>
      <c r="F14" s="435"/>
      <c r="G14" s="435"/>
      <c r="H14" s="435"/>
    </row>
    <row r="15" spans="1:10">
      <c r="A15">
        <v>14</v>
      </c>
      <c r="B15" s="431">
        <v>146.69011314257077</v>
      </c>
      <c r="C15" s="324">
        <v>5.9013453567872499E-2</v>
      </c>
      <c r="D15" s="324">
        <v>0.14196270832623684</v>
      </c>
      <c r="F15" s="435" t="s">
        <v>780</v>
      </c>
      <c r="G15" s="435"/>
      <c r="H15" s="435" t="s">
        <v>781</v>
      </c>
    </row>
    <row r="16" spans="1:10">
      <c r="A16">
        <v>15</v>
      </c>
      <c r="B16" s="431">
        <v>134.49931044708097</v>
      </c>
      <c r="C16" s="324">
        <v>6.0934723057288087E-2</v>
      </c>
      <c r="D16" s="324">
        <v>0.13095104135227734</v>
      </c>
      <c r="F16" s="435" t="s">
        <v>782</v>
      </c>
      <c r="G16" s="435"/>
      <c r="H16" s="435" t="s">
        <v>783</v>
      </c>
    </row>
    <row r="17" spans="1:8">
      <c r="A17">
        <v>16</v>
      </c>
      <c r="B17" s="431">
        <v>159.54608453257251</v>
      </c>
      <c r="C17" s="324">
        <v>6.835349219308863E-2</v>
      </c>
      <c r="D17" s="324">
        <v>0.14808883840550757</v>
      </c>
      <c r="F17" s="435" t="s">
        <v>784</v>
      </c>
      <c r="G17" s="435"/>
      <c r="H17" s="435" t="s">
        <v>49</v>
      </c>
    </row>
    <row r="18" spans="1:8">
      <c r="A18">
        <v>17</v>
      </c>
      <c r="B18" s="431">
        <v>126.42684078205068</v>
      </c>
      <c r="C18" s="324">
        <v>7.7262266924261247E-2</v>
      </c>
      <c r="D18" s="324">
        <v>0.11889879525341433</v>
      </c>
      <c r="F18" s="435"/>
      <c r="G18" s="435"/>
      <c r="H18" s="435"/>
    </row>
    <row r="19" spans="1:8">
      <c r="A19">
        <v>18</v>
      </c>
      <c r="B19" s="431">
        <v>126.22540577400737</v>
      </c>
      <c r="C19" s="324">
        <v>7.7735157850075121E-2</v>
      </c>
      <c r="D19" s="324">
        <v>0.11860133874033951</v>
      </c>
      <c r="F19" s="435" t="s">
        <v>780</v>
      </c>
      <c r="G19" s="435"/>
      <c r="H19" s="435" t="s">
        <v>781</v>
      </c>
    </row>
    <row r="20" spans="1:8">
      <c r="A20">
        <v>19</v>
      </c>
      <c r="B20" s="431">
        <v>122.86474371222513</v>
      </c>
      <c r="C20" s="324">
        <v>7.9754274464097941E-2</v>
      </c>
      <c r="D20" s="324">
        <v>0.1154886833083999</v>
      </c>
      <c r="F20" s="435" t="s">
        <v>782</v>
      </c>
      <c r="G20" s="435"/>
      <c r="H20" s="435" t="s">
        <v>785</v>
      </c>
    </row>
    <row r="21" spans="1:8">
      <c r="A21">
        <v>20</v>
      </c>
      <c r="B21" s="431">
        <v>123.15579411840692</v>
      </c>
      <c r="C21" s="324">
        <v>5.806040522086453E-2</v>
      </c>
      <c r="D21" s="324">
        <v>0.12246209929410215</v>
      </c>
      <c r="F21" s="435" t="s">
        <v>784</v>
      </c>
      <c r="G21" s="435"/>
      <c r="H21" s="435" t="s">
        <v>51</v>
      </c>
    </row>
    <row r="22" spans="1:8">
      <c r="A22">
        <v>21</v>
      </c>
      <c r="B22" s="431">
        <v>132.59125620684833</v>
      </c>
      <c r="C22" s="324">
        <v>5.1804607925845597E-2</v>
      </c>
      <c r="D22" s="324">
        <v>0.13290277514735693</v>
      </c>
      <c r="F22" s="435"/>
      <c r="G22" s="435"/>
      <c r="H22" s="435"/>
    </row>
    <row r="23" spans="1:8">
      <c r="A23">
        <v>22</v>
      </c>
      <c r="B23" s="431">
        <v>99.688816851911326</v>
      </c>
      <c r="C23" s="324">
        <v>6.3200607468933148E-2</v>
      </c>
      <c r="D23" s="324">
        <v>0.10150681264403655</v>
      </c>
      <c r="F23" s="435"/>
      <c r="G23" s="435"/>
      <c r="H23" s="435"/>
    </row>
    <row r="24" spans="1:8">
      <c r="A24">
        <v>23</v>
      </c>
      <c r="B24" s="431">
        <v>127.81958305450023</v>
      </c>
      <c r="C24" s="324">
        <v>6.1738151289400717E-2</v>
      </c>
      <c r="D24" s="324">
        <v>0.12510949059564011</v>
      </c>
    </row>
    <row r="25" spans="1:8">
      <c r="A25">
        <v>24</v>
      </c>
      <c r="B25" s="431">
        <v>114.74950724293751</v>
      </c>
      <c r="C25" s="324">
        <v>6.8273138044529197E-2</v>
      </c>
      <c r="D25" s="324">
        <v>0.11246739940368047</v>
      </c>
    </row>
    <row r="26" spans="1:8">
      <c r="A26">
        <v>25</v>
      </c>
      <c r="B26" s="431">
        <v>126.27510313536899</v>
      </c>
      <c r="C26" s="324">
        <v>7.9139756909171008E-2</v>
      </c>
      <c r="D26" s="324">
        <v>0.11820867156350026</v>
      </c>
    </row>
    <row r="27" spans="1:8">
      <c r="A27">
        <v>26</v>
      </c>
      <c r="B27" s="431">
        <v>108.32654173597658</v>
      </c>
      <c r="C27" s="324">
        <v>5.8717550341374034E-2</v>
      </c>
      <c r="D27" s="324">
        <v>0.10973234924645664</v>
      </c>
    </row>
    <row r="28" spans="1:8">
      <c r="A28">
        <v>27</v>
      </c>
      <c r="B28" s="431">
        <v>144.54286657891419</v>
      </c>
      <c r="C28" s="324">
        <v>6.334966452948268E-2</v>
      </c>
      <c r="D28" s="324">
        <v>0.13826484977137232</v>
      </c>
    </row>
    <row r="29" spans="1:8">
      <c r="A29">
        <v>28</v>
      </c>
      <c r="B29" s="431">
        <v>142.43172219128249</v>
      </c>
      <c r="C29" s="324">
        <v>5.2032087259940844E-2</v>
      </c>
      <c r="D29" s="324">
        <v>0.14145940481263397</v>
      </c>
    </row>
    <row r="30" spans="1:8">
      <c r="A30">
        <v>29</v>
      </c>
      <c r="B30" s="431">
        <v>134.38676004808971</v>
      </c>
      <c r="C30" s="324">
        <v>7.4741517545069344E-2</v>
      </c>
      <c r="D30" s="324">
        <v>0.12577845789196845</v>
      </c>
    </row>
    <row r="31" spans="1:8">
      <c r="A31">
        <v>30</v>
      </c>
      <c r="B31" s="431">
        <v>109.71597311118229</v>
      </c>
      <c r="C31" s="324">
        <v>7.9181331442287811E-2</v>
      </c>
      <c r="D31" s="324">
        <v>0.10585397292636009</v>
      </c>
    </row>
    <row r="32" spans="1:8">
      <c r="A32">
        <v>31</v>
      </c>
      <c r="B32" s="431">
        <v>126.8185219727431</v>
      </c>
      <c r="C32" s="324">
        <v>6.5311778753675415E-2</v>
      </c>
      <c r="D32" s="324">
        <v>0.12306247008805873</v>
      </c>
    </row>
    <row r="33" spans="1:4">
      <c r="A33">
        <v>32</v>
      </c>
      <c r="B33" s="431">
        <v>122.0127629020341</v>
      </c>
      <c r="C33" s="324">
        <v>7.6077373193612963E-2</v>
      </c>
      <c r="D33" s="324">
        <v>0.11591463638092329</v>
      </c>
    </row>
    <row r="34" spans="1:4">
      <c r="A34">
        <v>33</v>
      </c>
      <c r="B34" s="431">
        <v>125.25553343060743</v>
      </c>
      <c r="C34" s="324">
        <v>5.6131746552945928E-2</v>
      </c>
      <c r="D34" s="324">
        <v>0.12491110701378658</v>
      </c>
    </row>
    <row r="35" spans="1:4">
      <c r="A35">
        <v>34</v>
      </c>
      <c r="B35" s="431">
        <v>119.83881303577267</v>
      </c>
      <c r="C35" s="324">
        <v>6.4348292688070005E-2</v>
      </c>
      <c r="D35" s="324">
        <v>0.11769790292974208</v>
      </c>
    </row>
    <row r="36" spans="1:4">
      <c r="A36">
        <v>35</v>
      </c>
      <c r="B36" s="431">
        <v>130.19862652529233</v>
      </c>
      <c r="C36" s="324">
        <v>6.9787452975189054E-2</v>
      </c>
      <c r="D36" s="324">
        <v>0.12424377073859752</v>
      </c>
    </row>
    <row r="37" spans="1:4">
      <c r="A37">
        <v>36</v>
      </c>
      <c r="B37" s="431">
        <v>135.52599160389846</v>
      </c>
      <c r="C37" s="324">
        <v>6.6242320140005237E-2</v>
      </c>
      <c r="D37" s="324">
        <v>0.12976756120553656</v>
      </c>
    </row>
    <row r="38" spans="1:4">
      <c r="A38">
        <v>37</v>
      </c>
      <c r="B38" s="431">
        <v>127.69072165951489</v>
      </c>
      <c r="C38" s="324">
        <v>5.5885694583824697E-2</v>
      </c>
      <c r="D38" s="324">
        <v>0.12708744457127888</v>
      </c>
    </row>
    <row r="39" spans="1:4">
      <c r="A39">
        <v>38</v>
      </c>
      <c r="B39" s="431">
        <v>122.1977240467556</v>
      </c>
      <c r="C39" s="324">
        <v>5.3103831667967068E-2</v>
      </c>
      <c r="D39" s="324">
        <v>0.12331187502285434</v>
      </c>
    </row>
    <row r="40" spans="1:4">
      <c r="A40">
        <v>39</v>
      </c>
      <c r="B40" s="431">
        <v>144.90175121532309</v>
      </c>
      <c r="C40" s="324">
        <v>6.326308124384987E-2</v>
      </c>
      <c r="D40" s="324">
        <v>0.13859655537774643</v>
      </c>
    </row>
    <row r="41" spans="1:4">
      <c r="A41">
        <v>40</v>
      </c>
      <c r="B41" s="431">
        <v>130.01161582080468</v>
      </c>
      <c r="C41" s="324">
        <v>6.6863719754323231E-2</v>
      </c>
      <c r="D41" s="324">
        <v>0.12510623964739298</v>
      </c>
    </row>
    <row r="42" spans="1:4">
      <c r="A42">
        <v>41</v>
      </c>
      <c r="B42" s="431">
        <v>136.57898986572252</v>
      </c>
      <c r="C42" s="324">
        <v>6.6668674012957452E-2</v>
      </c>
      <c r="D42" s="324">
        <v>0.13045339834359415</v>
      </c>
    </row>
    <row r="43" spans="1:4">
      <c r="A43">
        <v>42</v>
      </c>
      <c r="B43" s="431">
        <v>129.45490535738497</v>
      </c>
      <c r="C43" s="324">
        <v>7.230998623292427E-2</v>
      </c>
      <c r="D43" s="324">
        <v>0.12280804219561661</v>
      </c>
    </row>
    <row r="44" spans="1:4">
      <c r="A44">
        <v>43</v>
      </c>
      <c r="B44" s="431">
        <v>138.0414429738596</v>
      </c>
      <c r="C44" s="324">
        <v>5.6331854796191613E-2</v>
      </c>
      <c r="D44" s="324">
        <v>0.13578570761309106</v>
      </c>
    </row>
    <row r="45" spans="1:4">
      <c r="A45">
        <v>44</v>
      </c>
      <c r="B45" s="431">
        <v>119.33938486841583</v>
      </c>
      <c r="C45" s="324">
        <v>5.0186069239948908E-2</v>
      </c>
      <c r="D45" s="324">
        <v>0.12177562811078765</v>
      </c>
    </row>
    <row r="46" spans="1:4">
      <c r="A46">
        <v>45</v>
      </c>
      <c r="B46" s="431">
        <v>121.71614190321135</v>
      </c>
      <c r="C46" s="324">
        <v>6.4885808660129926E-2</v>
      </c>
      <c r="D46" s="324">
        <v>0.11906005747801437</v>
      </c>
    </row>
    <row r="47" spans="1:4">
      <c r="A47">
        <v>46</v>
      </c>
      <c r="B47" s="431">
        <v>138.90119968981537</v>
      </c>
      <c r="C47" s="324">
        <v>7.7836557616403582E-2</v>
      </c>
      <c r="D47" s="324">
        <v>0.12809461763727165</v>
      </c>
    </row>
    <row r="48" spans="1:4">
      <c r="A48">
        <v>47</v>
      </c>
      <c r="B48" s="431">
        <v>146.71425424602845</v>
      </c>
      <c r="C48" s="324">
        <v>5.3996449454685888E-2</v>
      </c>
      <c r="D48" s="324">
        <v>0.14429578779926852</v>
      </c>
    </row>
    <row r="49" spans="1:4">
      <c r="A49">
        <v>48</v>
      </c>
      <c r="B49" s="431">
        <v>145.12041340328634</v>
      </c>
      <c r="C49" s="324">
        <v>5.482830885091252E-2</v>
      </c>
      <c r="D49" s="324">
        <v>0.14253002656324598</v>
      </c>
    </row>
    <row r="50" spans="1:4">
      <c r="A50">
        <v>49</v>
      </c>
      <c r="B50" s="431">
        <v>154.2433136493496</v>
      </c>
      <c r="C50" s="324">
        <v>6.4910418263129155E-2</v>
      </c>
      <c r="D50" s="324">
        <v>0.14547914936743619</v>
      </c>
    </row>
    <row r="51" spans="1:4">
      <c r="A51">
        <v>50</v>
      </c>
      <c r="B51" s="431">
        <v>119.74944700468063</v>
      </c>
      <c r="C51" s="324">
        <v>5.1571555129052864E-2</v>
      </c>
      <c r="D51" s="324">
        <v>0.12167919326414314</v>
      </c>
    </row>
    <row r="52" spans="1:4">
      <c r="A52">
        <v>51</v>
      </c>
      <c r="B52" s="431">
        <v>126.19143951153987</v>
      </c>
      <c r="C52" s="324">
        <v>5.639643488749696E-2</v>
      </c>
      <c r="D52" s="324">
        <v>0.12561938132692216</v>
      </c>
    </row>
    <row r="53" spans="1:4">
      <c r="A53">
        <v>52</v>
      </c>
      <c r="B53" s="431">
        <v>137.68040718683244</v>
      </c>
      <c r="C53" s="324">
        <v>7.7557989925871595E-2</v>
      </c>
      <c r="D53" s="324">
        <v>0.12727742121366767</v>
      </c>
    </row>
    <row r="54" spans="1:4">
      <c r="A54">
        <v>53</v>
      </c>
      <c r="B54" s="431">
        <v>154.13251356281827</v>
      </c>
      <c r="C54" s="324">
        <v>7.6250071328249791E-2</v>
      </c>
      <c r="D54" s="324">
        <v>0.14023046252196142</v>
      </c>
    </row>
    <row r="55" spans="1:4">
      <c r="A55">
        <v>54</v>
      </c>
      <c r="B55" s="431">
        <v>117.55690833278699</v>
      </c>
      <c r="C55" s="324">
        <v>6.4715121064668119E-2</v>
      </c>
      <c r="D55" s="324">
        <v>0.11573024776390076</v>
      </c>
    </row>
    <row r="56" spans="1:4">
      <c r="A56">
        <v>55</v>
      </c>
      <c r="B56" s="431">
        <v>148.61379817037869</v>
      </c>
      <c r="C56" s="324">
        <v>6.680727003924887E-2</v>
      </c>
      <c r="D56" s="324">
        <v>0.1400664438676413</v>
      </c>
    </row>
    <row r="57" spans="1:4">
      <c r="A57">
        <v>56</v>
      </c>
      <c r="B57" s="431">
        <v>165.48243789783919</v>
      </c>
      <c r="C57" s="324">
        <v>7.9347064788149235E-2</v>
      </c>
      <c r="D57" s="324">
        <v>0.14733885773764707</v>
      </c>
    </row>
    <row r="58" spans="1:4">
      <c r="A58">
        <v>57</v>
      </c>
      <c r="B58" s="431">
        <v>119.25100944926928</v>
      </c>
      <c r="C58" s="324">
        <v>6.3451587200840751E-2</v>
      </c>
      <c r="D58" s="324">
        <v>0.11748984623171463</v>
      </c>
    </row>
    <row r="59" spans="1:4">
      <c r="A59">
        <v>58</v>
      </c>
      <c r="B59" s="431">
        <v>108.88234433770815</v>
      </c>
      <c r="C59" s="324">
        <v>7.4002701856197187E-2</v>
      </c>
      <c r="D59" s="324">
        <v>0.10642683643158006</v>
      </c>
    </row>
    <row r="60" spans="1:4">
      <c r="A60">
        <v>59</v>
      </c>
      <c r="B60" s="431">
        <v>113.86092847574295</v>
      </c>
      <c r="C60" s="324">
        <v>6.3502061974025359E-2</v>
      </c>
      <c r="D60" s="324">
        <v>0.11305775077508605</v>
      </c>
    </row>
    <row r="61" spans="1:4">
      <c r="A61">
        <v>60</v>
      </c>
      <c r="B61" s="431">
        <v>121.92239553198802</v>
      </c>
      <c r="C61" s="324">
        <v>5.8126245182066341E-2</v>
      </c>
      <c r="D61" s="324">
        <v>0.12139579099289216</v>
      </c>
    </row>
    <row r="62" spans="1:4">
      <c r="A62">
        <v>61</v>
      </c>
      <c r="B62" s="431">
        <v>137.98348492151214</v>
      </c>
      <c r="C62" s="324">
        <v>7.1239239355194967E-2</v>
      </c>
      <c r="D62" s="324">
        <v>0.12983519313575356</v>
      </c>
    </row>
    <row r="63" spans="1:4">
      <c r="A63">
        <v>62</v>
      </c>
      <c r="B63" s="431">
        <v>144.38806075692992</v>
      </c>
      <c r="C63" s="324">
        <v>5.5429295625271879E-2</v>
      </c>
      <c r="D63" s="324">
        <v>0.14162512241220632</v>
      </c>
    </row>
    <row r="64" spans="1:4">
      <c r="A64">
        <v>63</v>
      </c>
      <c r="B64" s="431">
        <v>141.82787016194322</v>
      </c>
      <c r="C64" s="324">
        <v>7.3643284702507444E-2</v>
      </c>
      <c r="D64" s="324">
        <v>0.13189988392713986</v>
      </c>
    </row>
    <row r="65" spans="1:4">
      <c r="A65">
        <v>64</v>
      </c>
      <c r="B65" s="431">
        <v>139.89721303886034</v>
      </c>
      <c r="C65" s="324">
        <v>6.3518681709430494E-2</v>
      </c>
      <c r="D65" s="324">
        <v>0.13438589851303584</v>
      </c>
    </row>
    <row r="66" spans="1:4">
      <c r="A66">
        <v>65</v>
      </c>
      <c r="B66" s="431">
        <v>129.85070141224523</v>
      </c>
      <c r="C66" s="324">
        <v>5.202312555258308E-2</v>
      </c>
      <c r="D66" s="324">
        <v>0.13040705092673965</v>
      </c>
    </row>
    <row r="67" spans="1:4">
      <c r="A67">
        <v>66</v>
      </c>
      <c r="B67" s="431">
        <v>133.3581607512773</v>
      </c>
      <c r="C67" s="324">
        <v>7.4224167733557597E-2</v>
      </c>
      <c r="D67" s="324">
        <v>0.1251705803109531</v>
      </c>
    </row>
    <row r="68" spans="1:4">
      <c r="A68">
        <v>67</v>
      </c>
      <c r="B68" s="431">
        <v>114.3828043285926</v>
      </c>
      <c r="C68" s="324">
        <v>5.2354448829942592E-2</v>
      </c>
      <c r="D68" s="324">
        <v>0.11671391322011394</v>
      </c>
    </row>
    <row r="69" spans="1:4">
      <c r="A69">
        <v>68</v>
      </c>
      <c r="B69" s="431">
        <v>106.28049016290726</v>
      </c>
      <c r="C69" s="324">
        <v>5.9495792295548973E-2</v>
      </c>
      <c r="D69" s="324">
        <v>0.10781500110409986</v>
      </c>
    </row>
    <row r="70" spans="1:4">
      <c r="A70">
        <v>69</v>
      </c>
      <c r="B70" s="431">
        <v>144.28133201053598</v>
      </c>
      <c r="C70" s="324">
        <v>6.3137476371199583E-2</v>
      </c>
      <c r="D70" s="324">
        <v>0.138141263827186</v>
      </c>
    </row>
    <row r="71" spans="1:4">
      <c r="A71">
        <v>70</v>
      </c>
      <c r="B71" s="431">
        <v>113.73323809997866</v>
      </c>
      <c r="C71" s="324">
        <v>7.9186217812442325E-2</v>
      </c>
      <c r="D71" s="324">
        <v>0.10884695074967202</v>
      </c>
    </row>
    <row r="72" spans="1:4">
      <c r="A72">
        <v>71</v>
      </c>
      <c r="B72" s="431">
        <v>115.78667614572349</v>
      </c>
      <c r="C72" s="324">
        <v>7.3937880254321672E-2</v>
      </c>
      <c r="D72" s="324">
        <v>0.11175324150630112</v>
      </c>
    </row>
    <row r="73" spans="1:4">
      <c r="A73">
        <v>72</v>
      </c>
      <c r="B73" s="431">
        <v>142.56905884471902</v>
      </c>
      <c r="C73" s="324">
        <v>6.5371698716362794E-2</v>
      </c>
      <c r="D73" s="324">
        <v>0.13580309233718635</v>
      </c>
    </row>
    <row r="74" spans="1:4">
      <c r="A74">
        <v>73</v>
      </c>
      <c r="B74" s="431">
        <v>143.69820923240269</v>
      </c>
      <c r="C74" s="324">
        <v>7.2457561736208181E-2</v>
      </c>
      <c r="D74" s="324">
        <v>0.13381392152655644</v>
      </c>
    </row>
    <row r="75" spans="1:4">
      <c r="A75">
        <v>74</v>
      </c>
      <c r="B75" s="431">
        <v>134.93146386986959</v>
      </c>
      <c r="C75" s="324">
        <v>7.3368278706152118E-2</v>
      </c>
      <c r="D75" s="324">
        <v>0.12668342224202658</v>
      </c>
    </row>
    <row r="76" spans="1:4">
      <c r="A76">
        <v>75</v>
      </c>
      <c r="B76" s="431">
        <v>138.72720751238478</v>
      </c>
      <c r="C76" s="324">
        <v>6.6221718455768061E-2</v>
      </c>
      <c r="D76" s="324">
        <v>0.13235556206497562</v>
      </c>
    </row>
    <row r="77" spans="1:4">
      <c r="A77">
        <v>76</v>
      </c>
      <c r="B77" s="431">
        <v>142.84065616893659</v>
      </c>
      <c r="C77" s="324">
        <v>5.0000978014432353E-2</v>
      </c>
      <c r="D77" s="324">
        <v>0.14274761210306405</v>
      </c>
    </row>
    <row r="78" spans="1:4">
      <c r="A78">
        <v>77</v>
      </c>
      <c r="B78" s="431">
        <v>138.22380129406835</v>
      </c>
      <c r="C78" s="324">
        <v>7.4870303447763575E-2</v>
      </c>
      <c r="D78" s="324">
        <v>0.12866835238071228</v>
      </c>
    </row>
    <row r="79" spans="1:4">
      <c r="A79">
        <v>78</v>
      </c>
      <c r="B79" s="431">
        <v>119.63491387287209</v>
      </c>
      <c r="C79" s="324">
        <v>6.9112574862834342E-2</v>
      </c>
      <c r="D79" s="324">
        <v>0.11610907595493308</v>
      </c>
    </row>
    <row r="80" spans="1:4">
      <c r="A80">
        <v>79</v>
      </c>
      <c r="B80" s="431">
        <v>127.04085323354288</v>
      </c>
      <c r="C80" s="324">
        <v>5.3410269298316111E-2</v>
      </c>
      <c r="D80" s="324">
        <v>0.1274278322663758</v>
      </c>
    </row>
    <row r="81" spans="1:4">
      <c r="A81">
        <v>80</v>
      </c>
      <c r="B81" s="431">
        <v>135.48685571611659</v>
      </c>
      <c r="C81" s="324">
        <v>6.9198897024243561E-2</v>
      </c>
      <c r="D81" s="324">
        <v>0.12863223428129192</v>
      </c>
    </row>
    <row r="82" spans="1:4">
      <c r="A82">
        <v>81</v>
      </c>
      <c r="B82" s="431">
        <v>152.204979804483</v>
      </c>
      <c r="C82" s="324">
        <v>7.7448557642031721E-2</v>
      </c>
      <c r="D82" s="324">
        <v>0.13825590426562223</v>
      </c>
    </row>
    <row r="83" spans="1:4">
      <c r="A83">
        <v>82</v>
      </c>
      <c r="B83" s="431">
        <v>139.74345154667427</v>
      </c>
      <c r="C83" s="324">
        <v>7.4623763162933177E-2</v>
      </c>
      <c r="D83" s="324">
        <v>0.12992347709335375</v>
      </c>
    </row>
    <row r="84" spans="1:4">
      <c r="A84">
        <v>83</v>
      </c>
      <c r="B84" s="431">
        <v>107.96604148307775</v>
      </c>
      <c r="C84" s="324">
        <v>6.0766577511451481E-2</v>
      </c>
      <c r="D84" s="324">
        <v>0.10890920708579482</v>
      </c>
    </row>
    <row r="85" spans="1:4">
      <c r="A85">
        <v>84</v>
      </c>
      <c r="B85" s="431">
        <v>146.64710400645708</v>
      </c>
      <c r="C85" s="324">
        <v>7.3425056041881931E-2</v>
      </c>
      <c r="D85" s="324">
        <v>0.13570342111431033</v>
      </c>
    </row>
    <row r="86" spans="1:4">
      <c r="A86">
        <v>85</v>
      </c>
      <c r="B86" s="431">
        <v>138.06475603698397</v>
      </c>
      <c r="C86" s="324">
        <v>7.8269553686617671E-2</v>
      </c>
      <c r="D86" s="324">
        <v>0.1273101591991532</v>
      </c>
    </row>
    <row r="87" spans="1:4">
      <c r="A87">
        <v>86</v>
      </c>
      <c r="B87" s="431">
        <v>134.3411859874528</v>
      </c>
      <c r="C87" s="324">
        <v>6.6746193108496346E-2</v>
      </c>
      <c r="D87" s="324">
        <v>0.12862587202436698</v>
      </c>
    </row>
    <row r="88" spans="1:4">
      <c r="A88">
        <v>87</v>
      </c>
      <c r="B88" s="431">
        <v>138.01251754204108</v>
      </c>
      <c r="C88" s="324">
        <v>5.8124589379003548E-2</v>
      </c>
      <c r="D88" s="324">
        <v>0.1350195399470831</v>
      </c>
    </row>
    <row r="89" spans="1:4">
      <c r="A89">
        <v>88</v>
      </c>
      <c r="B89" s="431">
        <v>143.73462777357753</v>
      </c>
      <c r="C89" s="324">
        <v>7.7856782003239158E-2</v>
      </c>
      <c r="D89" s="324">
        <v>0.13171858221453284</v>
      </c>
    </row>
    <row r="90" spans="1:4">
      <c r="A90">
        <v>89</v>
      </c>
      <c r="B90" s="431">
        <v>127.46759378686325</v>
      </c>
      <c r="C90" s="324">
        <v>7.2703700905062119E-2</v>
      </c>
      <c r="D90" s="324">
        <v>0.12113661330557071</v>
      </c>
    </row>
    <row r="91" spans="1:4">
      <c r="A91">
        <v>90</v>
      </c>
      <c r="B91" s="431">
        <v>123.77720719851899</v>
      </c>
      <c r="C91" s="324">
        <v>5.6378947415565588E-2</v>
      </c>
      <c r="D91" s="324">
        <v>0.12355961733457642</v>
      </c>
    </row>
    <row r="92" spans="1:4">
      <c r="A92">
        <v>91</v>
      </c>
      <c r="B92" s="431">
        <v>140.7469539711268</v>
      </c>
      <c r="C92" s="324">
        <v>6.956979417222077E-2</v>
      </c>
      <c r="D92" s="324">
        <v>0.13264989280602948</v>
      </c>
    </row>
    <row r="93" spans="1:4">
      <c r="A93">
        <v>92</v>
      </c>
      <c r="B93" s="431">
        <v>140.09720305380864</v>
      </c>
      <c r="C93" s="324">
        <v>7.1676810198313012E-2</v>
      </c>
      <c r="D93" s="324">
        <v>0.13131904045508752</v>
      </c>
    </row>
    <row r="94" spans="1:4">
      <c r="A94">
        <v>93</v>
      </c>
      <c r="B94" s="431">
        <v>115.46363957785977</v>
      </c>
      <c r="C94" s="324">
        <v>7.829420478003761E-2</v>
      </c>
      <c r="D94" s="324">
        <v>0.11036581652990768</v>
      </c>
    </row>
    <row r="95" spans="1:4">
      <c r="A95">
        <v>94</v>
      </c>
      <c r="B95" s="431">
        <v>124.92522986434976</v>
      </c>
      <c r="C95" s="324">
        <v>6.0498114177257811E-2</v>
      </c>
      <c r="D95" s="324">
        <v>0.1231297839290762</v>
      </c>
    </row>
    <row r="96" spans="1:4">
      <c r="A96">
        <v>95</v>
      </c>
      <c r="B96" s="431">
        <v>128.73938694182365</v>
      </c>
      <c r="C96" s="324">
        <v>6.6251329191146111E-2</v>
      </c>
      <c r="D96" s="324">
        <v>0.12429503773609288</v>
      </c>
    </row>
    <row r="97" spans="1:4">
      <c r="A97">
        <v>96</v>
      </c>
      <c r="B97" s="431">
        <v>140.24540545732918</v>
      </c>
      <c r="C97" s="324">
        <v>7.9849964911048288E-2</v>
      </c>
      <c r="D97" s="324">
        <v>0.12836345852730668</v>
      </c>
    </row>
    <row r="98" spans="1:4">
      <c r="A98">
        <v>97</v>
      </c>
      <c r="B98" s="431">
        <v>148.47866921776955</v>
      </c>
      <c r="C98" s="324">
        <v>6.0889626937401312E-2</v>
      </c>
      <c r="D98" s="324">
        <v>0.14260689507832458</v>
      </c>
    </row>
    <row r="99" spans="1:4">
      <c r="A99">
        <v>98</v>
      </c>
      <c r="B99" s="431">
        <v>142.54016776326137</v>
      </c>
      <c r="C99" s="324">
        <v>7.0659541678922036E-2</v>
      </c>
      <c r="D99" s="324">
        <v>0.13362923021945414</v>
      </c>
    </row>
    <row r="100" spans="1:4">
      <c r="A100">
        <v>99</v>
      </c>
      <c r="B100" s="431">
        <v>119.41220202506079</v>
      </c>
      <c r="C100" s="324">
        <v>6.9979380578724382E-2</v>
      </c>
      <c r="D100" s="324">
        <v>0.11567960082827897</v>
      </c>
    </row>
    <row r="101" spans="1:4">
      <c r="A101">
        <v>100</v>
      </c>
      <c r="B101" s="431">
        <v>114.06704126784406</v>
      </c>
      <c r="C101" s="324">
        <v>6.3840933057405486E-2</v>
      </c>
      <c r="D101" s="324">
        <v>0.11313275793700181</v>
      </c>
    </row>
    <row r="102" spans="1:4">
      <c r="A102">
        <v>101</v>
      </c>
      <c r="B102" s="431">
        <v>119.34181056382131</v>
      </c>
      <c r="C102" s="324">
        <v>7.1782946815613174E-2</v>
      </c>
      <c r="D102" s="324">
        <v>0.11510280737819065</v>
      </c>
    </row>
    <row r="103" spans="1:4">
      <c r="A103">
        <v>102</v>
      </c>
      <c r="B103" s="431">
        <v>133.42130289727365</v>
      </c>
      <c r="C103" s="324">
        <v>6.5694086382023106E-2</v>
      </c>
      <c r="D103" s="324">
        <v>0.12827289338792067</v>
      </c>
    </row>
    <row r="104" spans="1:4">
      <c r="A104">
        <v>103</v>
      </c>
      <c r="B104" s="431">
        <v>132.35396458995561</v>
      </c>
      <c r="C104" s="324">
        <v>7.858948402972403E-2</v>
      </c>
      <c r="D104" s="324">
        <v>0.12292359337257779</v>
      </c>
    </row>
    <row r="105" spans="1:4">
      <c r="A105">
        <v>104</v>
      </c>
      <c r="B105" s="431">
        <v>134.4308155510443</v>
      </c>
      <c r="C105" s="324">
        <v>5.0077816625161947E-2</v>
      </c>
      <c r="D105" s="324">
        <v>0.13523301833102452</v>
      </c>
    </row>
    <row r="106" spans="1:4">
      <c r="A106">
        <v>105</v>
      </c>
      <c r="B106" s="431">
        <v>128.63006921312339</v>
      </c>
      <c r="C106" s="324">
        <v>5.0568959340718096E-2</v>
      </c>
      <c r="D106" s="324">
        <v>0.12988646775445845</v>
      </c>
    </row>
    <row r="107" spans="1:4">
      <c r="A107">
        <v>106</v>
      </c>
      <c r="B107" s="431">
        <v>133.88341456413139</v>
      </c>
      <c r="C107" s="324">
        <v>5.1440218375735092E-2</v>
      </c>
      <c r="D107" s="324">
        <v>0.13418823164954075</v>
      </c>
    </row>
    <row r="108" spans="1:4">
      <c r="A108">
        <v>107</v>
      </c>
      <c r="B108" s="431">
        <v>139.72703589573746</v>
      </c>
      <c r="C108" s="324">
        <v>5.430014413516044E-2</v>
      </c>
      <c r="D108" s="324">
        <v>0.13809795672947972</v>
      </c>
    </row>
    <row r="109" spans="1:4">
      <c r="A109">
        <v>108</v>
      </c>
      <c r="B109" s="431">
        <v>109.03952837374975</v>
      </c>
      <c r="C109" s="324">
        <v>5.531533459914631E-2</v>
      </c>
      <c r="D109" s="324">
        <v>0.11123049340299562</v>
      </c>
    </row>
    <row r="110" spans="1:4">
      <c r="A110">
        <v>109</v>
      </c>
      <c r="B110" s="431">
        <v>148.69651339495053</v>
      </c>
      <c r="C110" s="324">
        <v>7.4412168988218619E-2</v>
      </c>
      <c r="D110" s="324">
        <v>0.13687065354765038</v>
      </c>
    </row>
    <row r="111" spans="1:4">
      <c r="A111">
        <v>110</v>
      </c>
      <c r="B111" s="431">
        <v>127.40118010417063</v>
      </c>
      <c r="C111" s="324">
        <v>5.3577129842516565E-2</v>
      </c>
      <c r="D111" s="324">
        <v>0.12768048499410126</v>
      </c>
    </row>
    <row r="112" spans="1:4">
      <c r="A112">
        <v>111</v>
      </c>
      <c r="B112" s="431">
        <v>102.79910120466478</v>
      </c>
      <c r="C112" s="324">
        <v>5.2970196345341489E-2</v>
      </c>
      <c r="D112" s="324">
        <v>0.10640805421263018</v>
      </c>
    </row>
    <row r="113" spans="1:4">
      <c r="A113">
        <v>112</v>
      </c>
      <c r="B113" s="431">
        <v>100.18924788471888</v>
      </c>
      <c r="C113" s="324">
        <v>6.2229225482898408E-2</v>
      </c>
      <c r="D113" s="324">
        <v>0.10212103930078731</v>
      </c>
    </row>
    <row r="114" spans="1:4">
      <c r="A114">
        <v>113</v>
      </c>
      <c r="B114" s="431">
        <v>120.02876145004132</v>
      </c>
      <c r="C114" s="324">
        <v>6.3358871812633652E-2</v>
      </c>
      <c r="D114" s="324">
        <v>0.11815584075920219</v>
      </c>
    </row>
    <row r="115" spans="1:4">
      <c r="A115">
        <v>114</v>
      </c>
      <c r="B115" s="431">
        <v>111.12555992670828</v>
      </c>
      <c r="C115" s="324">
        <v>6.1632770133033754E-2</v>
      </c>
      <c r="D115" s="324">
        <v>0.11131051487260088</v>
      </c>
    </row>
    <row r="116" spans="1:4">
      <c r="A116">
        <v>115</v>
      </c>
      <c r="B116" s="431">
        <v>108.90675864299806</v>
      </c>
      <c r="C116" s="324">
        <v>5.9888472626865134E-2</v>
      </c>
      <c r="D116" s="324">
        <v>0.10991873454200177</v>
      </c>
    </row>
    <row r="117" spans="1:4">
      <c r="A117">
        <v>116</v>
      </c>
      <c r="B117" s="431">
        <v>141.02263728664343</v>
      </c>
      <c r="C117" s="324">
        <v>5.7503411745421319E-2</v>
      </c>
      <c r="D117" s="324">
        <v>0.13783370738781864</v>
      </c>
    </row>
    <row r="118" spans="1:4">
      <c r="A118">
        <v>117</v>
      </c>
      <c r="B118" s="431">
        <v>140.18785140137607</v>
      </c>
      <c r="C118" s="324">
        <v>7.1137410421454078E-2</v>
      </c>
      <c r="D118" s="324">
        <v>0.13159819329162911</v>
      </c>
    </row>
    <row r="119" spans="1:4">
      <c r="A119">
        <v>118</v>
      </c>
      <c r="B119" s="431">
        <v>139.77556217963635</v>
      </c>
      <c r="C119" s="324">
        <v>5.20154342483801E-2</v>
      </c>
      <c r="D119" s="324">
        <v>0.13913254611022285</v>
      </c>
    </row>
    <row r="120" spans="1:4">
      <c r="A120">
        <v>119</v>
      </c>
      <c r="B120" s="431">
        <v>116.4799041272482</v>
      </c>
      <c r="C120" s="324">
        <v>7.115429646389293E-2</v>
      </c>
      <c r="D120" s="324">
        <v>0.11304494638611626</v>
      </c>
    </row>
    <row r="121" spans="1:4">
      <c r="A121">
        <v>120</v>
      </c>
      <c r="B121" s="431">
        <v>124.57584047199397</v>
      </c>
      <c r="C121" s="324">
        <v>6.1057975814239114E-2</v>
      </c>
      <c r="D121" s="324">
        <v>0.12265024133263071</v>
      </c>
    </row>
    <row r="122" spans="1:4">
      <c r="A122">
        <v>121</v>
      </c>
      <c r="B122" s="431">
        <v>104.6388746515278</v>
      </c>
      <c r="C122" s="324">
        <v>5.1563170543668407E-2</v>
      </c>
      <c r="D122" s="324">
        <v>0.10836513573330918</v>
      </c>
    </row>
    <row r="123" spans="1:4">
      <c r="A123">
        <v>122</v>
      </c>
      <c r="B123" s="431">
        <v>136.87459718786369</v>
      </c>
      <c r="C123" s="324">
        <v>5.8552198190499193E-2</v>
      </c>
      <c r="D123" s="324">
        <v>0.13388306008665588</v>
      </c>
    </row>
    <row r="124" spans="1:4">
      <c r="A124">
        <v>123</v>
      </c>
      <c r="B124" s="431">
        <v>124.23830893483084</v>
      </c>
      <c r="C124" s="324">
        <v>7.3358607959634906E-2</v>
      </c>
      <c r="D124" s="324">
        <v>0.11843229193545424</v>
      </c>
    </row>
    <row r="125" spans="1:4">
      <c r="A125">
        <v>124</v>
      </c>
      <c r="B125" s="431">
        <v>121.05112747996806</v>
      </c>
      <c r="C125" s="324">
        <v>5.969125245217758E-2</v>
      </c>
      <c r="D125" s="324">
        <v>0.12015437617974167</v>
      </c>
    </row>
    <row r="126" spans="1:4">
      <c r="A126">
        <v>125</v>
      </c>
      <c r="B126" s="431">
        <v>124.77346604145571</v>
      </c>
      <c r="C126" s="324">
        <v>5.9550722162030043E-2</v>
      </c>
      <c r="D126" s="324">
        <v>0.12332376872266443</v>
      </c>
    </row>
    <row r="127" spans="1:4">
      <c r="A127">
        <v>126</v>
      </c>
      <c r="B127" s="431">
        <v>134.32694692987809</v>
      </c>
      <c r="C127" s="324">
        <v>6.0849254522868088E-2</v>
      </c>
      <c r="D127" s="324">
        <v>0.13084047429163906</v>
      </c>
    </row>
    <row r="128" spans="1:4">
      <c r="A128">
        <v>127</v>
      </c>
      <c r="B128" s="431">
        <v>113.65329596108337</v>
      </c>
      <c r="C128" s="324">
        <v>6.2811538494569968E-2</v>
      </c>
      <c r="D128" s="324">
        <v>0.11307816088734193</v>
      </c>
    </row>
    <row r="129" spans="1:4">
      <c r="A129">
        <v>128</v>
      </c>
      <c r="B129" s="431">
        <v>130.89715578777572</v>
      </c>
      <c r="C129" s="324">
        <v>6.6326736256632365E-2</v>
      </c>
      <c r="D129" s="324">
        <v>0.12600718961884996</v>
      </c>
    </row>
    <row r="130" spans="1:4">
      <c r="A130">
        <v>129</v>
      </c>
      <c r="B130" s="431">
        <v>149.27729032085452</v>
      </c>
      <c r="C130" s="324">
        <v>7.9449555319477602E-2</v>
      </c>
      <c r="D130" s="324">
        <v>0.13523096168800575</v>
      </c>
    </row>
    <row r="131" spans="1:4">
      <c r="A131">
        <v>130</v>
      </c>
      <c r="B131" s="431">
        <v>129.94409757299917</v>
      </c>
      <c r="C131" s="324">
        <v>5.1808708744034503E-2</v>
      </c>
      <c r="D131" s="324">
        <v>0.13057171688831948</v>
      </c>
    </row>
    <row r="132" spans="1:4">
      <c r="A132">
        <v>131</v>
      </c>
      <c r="B132" s="431">
        <v>119.65129572111466</v>
      </c>
      <c r="C132" s="324">
        <v>5.2839622973855409E-2</v>
      </c>
      <c r="D132" s="324">
        <v>0.1211752933720653</v>
      </c>
    </row>
    <row r="133" spans="1:4">
      <c r="A133">
        <v>132</v>
      </c>
      <c r="B133" s="431">
        <v>140.54555276429241</v>
      </c>
      <c r="C133" s="324">
        <v>5.6605927230141094E-2</v>
      </c>
      <c r="D133" s="324">
        <v>0.13781164707307833</v>
      </c>
    </row>
    <row r="134" spans="1:4">
      <c r="A134">
        <v>133</v>
      </c>
      <c r="B134" s="431">
        <v>147.57248795458233</v>
      </c>
      <c r="C134" s="324">
        <v>6.9209985192497256E-2</v>
      </c>
      <c r="D134" s="324">
        <v>0.13819457325538909</v>
      </c>
    </row>
    <row r="135" spans="1:4">
      <c r="A135">
        <v>134</v>
      </c>
      <c r="B135" s="431">
        <v>109.84936786755324</v>
      </c>
      <c r="C135" s="324">
        <v>6.0536974747915279E-2</v>
      </c>
      <c r="D135" s="324">
        <v>0.11053833549795111</v>
      </c>
    </row>
    <row r="136" spans="1:4">
      <c r="A136">
        <v>135</v>
      </c>
      <c r="B136" s="431">
        <v>117.85645885183138</v>
      </c>
      <c r="C136" s="324">
        <v>6.5624079483386166E-2</v>
      </c>
      <c r="D136" s="324">
        <v>0.11570762269094811</v>
      </c>
    </row>
    <row r="137" spans="1:4">
      <c r="A137">
        <v>136</v>
      </c>
      <c r="B137" s="431">
        <v>111.29141403065273</v>
      </c>
      <c r="C137" s="324">
        <v>5.2465298647277663E-2</v>
      </c>
      <c r="D137" s="324">
        <v>0.11397117974849393</v>
      </c>
    </row>
    <row r="138" spans="1:4">
      <c r="A138">
        <v>137</v>
      </c>
      <c r="B138" s="431">
        <v>117.80281795799416</v>
      </c>
      <c r="C138" s="324">
        <v>6.9249120717518556E-2</v>
      </c>
      <c r="D138" s="324">
        <v>0.11461910530036562</v>
      </c>
    </row>
    <row r="139" spans="1:4">
      <c r="A139">
        <v>138</v>
      </c>
      <c r="B139" s="431">
        <v>154.32099129521887</v>
      </c>
      <c r="C139" s="324">
        <v>5.7712112054094725E-2</v>
      </c>
      <c r="D139" s="324">
        <v>0.14903217312719338</v>
      </c>
    </row>
    <row r="140" spans="1:4">
      <c r="A140">
        <v>139</v>
      </c>
      <c r="B140" s="431">
        <v>138.37174417900991</v>
      </c>
      <c r="C140" s="324">
        <v>7.2796308739481633E-2</v>
      </c>
      <c r="D140" s="324">
        <v>0.12955274367130123</v>
      </c>
    </row>
    <row r="141" spans="1:4">
      <c r="A141">
        <v>140</v>
      </c>
      <c r="B141" s="431">
        <v>127.2337256923613</v>
      </c>
      <c r="C141" s="324">
        <v>7.7465951711622044E-2</v>
      </c>
      <c r="D141" s="324">
        <v>0.11944348794311752</v>
      </c>
    </row>
    <row r="142" spans="1:4">
      <c r="A142">
        <v>141</v>
      </c>
      <c r="B142" s="431">
        <v>127.73218447812199</v>
      </c>
      <c r="C142" s="324">
        <v>6.8762413160299143E-2</v>
      </c>
      <c r="D142" s="324">
        <v>0.12263892359598698</v>
      </c>
    </row>
    <row r="143" spans="1:4">
      <c r="A143">
        <v>142</v>
      </c>
      <c r="B143" s="431">
        <v>131.72998127162637</v>
      </c>
      <c r="C143" s="324">
        <v>7.9296377435930251E-2</v>
      </c>
      <c r="D143" s="324">
        <v>0.12222384434307272</v>
      </c>
    </row>
    <row r="144" spans="1:4">
      <c r="A144">
        <v>143</v>
      </c>
      <c r="B144" s="431">
        <v>140.7416211634407</v>
      </c>
      <c r="C144" s="324">
        <v>6.1012378638150351E-2</v>
      </c>
      <c r="D144" s="324">
        <v>0.13611423472243997</v>
      </c>
    </row>
    <row r="145" spans="1:4">
      <c r="A145">
        <v>144</v>
      </c>
      <c r="B145" s="431">
        <v>128.94891461844728</v>
      </c>
      <c r="C145" s="324">
        <v>5.7893800101193507E-2</v>
      </c>
      <c r="D145" s="324">
        <v>0.12742970232510559</v>
      </c>
    </row>
    <row r="146" spans="1:4">
      <c r="A146">
        <v>145</v>
      </c>
      <c r="B146" s="431">
        <v>129.05024900642792</v>
      </c>
      <c r="C146" s="324">
        <v>6.9140860894294859E-2</v>
      </c>
      <c r="D146" s="324">
        <v>0.12355663469095352</v>
      </c>
    </row>
    <row r="147" spans="1:4">
      <c r="A147">
        <v>146</v>
      </c>
      <c r="B147" s="431">
        <v>131.64502129177023</v>
      </c>
      <c r="C147" s="324">
        <v>7.7190302278469458E-2</v>
      </c>
      <c r="D147" s="324">
        <v>0.12285722031837396</v>
      </c>
    </row>
    <row r="148" spans="1:4">
      <c r="A148">
        <v>147</v>
      </c>
      <c r="B148" s="431">
        <v>143.8787688313985</v>
      </c>
      <c r="C148" s="324">
        <v>5.6495927323818175E-2</v>
      </c>
      <c r="D148" s="324">
        <v>0.14070913394092682</v>
      </c>
    </row>
    <row r="149" spans="1:4">
      <c r="A149">
        <v>148</v>
      </c>
      <c r="B149" s="431">
        <v>126.68172481261729</v>
      </c>
      <c r="C149" s="324">
        <v>7.8281442033258014E-2</v>
      </c>
      <c r="D149" s="324">
        <v>0.11877569094871435</v>
      </c>
    </row>
    <row r="150" spans="1:4">
      <c r="A150">
        <v>149</v>
      </c>
      <c r="B150" s="431">
        <v>118.27363511123018</v>
      </c>
      <c r="C150" s="324">
        <v>6.0423621786955574E-2</v>
      </c>
      <c r="D150" s="324">
        <v>0.11760149562867082</v>
      </c>
    </row>
    <row r="151" spans="1:4">
      <c r="A151">
        <v>150</v>
      </c>
      <c r="B151" s="431">
        <v>144.51578440913116</v>
      </c>
      <c r="C151" s="324">
        <v>7.9752098997008108E-2</v>
      </c>
      <c r="D151" s="324">
        <v>0.13157119407216866</v>
      </c>
    </row>
    <row r="152" spans="1:4">
      <c r="A152">
        <v>151</v>
      </c>
      <c r="B152" s="431">
        <v>113.77902880110805</v>
      </c>
      <c r="C152" s="324">
        <v>6.245251373967739E-2</v>
      </c>
      <c r="D152" s="324">
        <v>0.1132812701108793</v>
      </c>
    </row>
    <row r="153" spans="1:4">
      <c r="A153">
        <v>152</v>
      </c>
      <c r="B153" s="431">
        <v>122.71055103139061</v>
      </c>
      <c r="C153" s="324">
        <v>5.9291290593934849E-2</v>
      </c>
      <c r="D153" s="324">
        <v>0.12167766449345367</v>
      </c>
    </row>
    <row r="154" spans="1:4">
      <c r="A154">
        <v>153</v>
      </c>
      <c r="B154" s="431">
        <v>127.70167250998789</v>
      </c>
      <c r="C154" s="324">
        <v>7.4053103623005143E-2</v>
      </c>
      <c r="D154" s="324">
        <v>0.12088182494774252</v>
      </c>
    </row>
    <row r="155" spans="1:4">
      <c r="A155">
        <v>154</v>
      </c>
      <c r="B155" s="431">
        <v>126.57607921264668</v>
      </c>
      <c r="C155" s="324">
        <v>6.5131180214291054E-2</v>
      </c>
      <c r="D155" s="324">
        <v>0.12292661319019588</v>
      </c>
    </row>
    <row r="156" spans="1:4">
      <c r="A156">
        <v>155</v>
      </c>
      <c r="B156" s="431">
        <v>158.49741686691405</v>
      </c>
      <c r="C156" s="324">
        <v>6.8695739604856698E-2</v>
      </c>
      <c r="D156" s="324">
        <v>0.14708945360106992</v>
      </c>
    </row>
    <row r="157" spans="1:4">
      <c r="A157">
        <v>156</v>
      </c>
      <c r="B157" s="431">
        <v>151.10343439146428</v>
      </c>
      <c r="C157" s="324">
        <v>6.0121057280395677E-2</v>
      </c>
      <c r="D157" s="324">
        <v>0.14515417302041417</v>
      </c>
    </row>
    <row r="158" spans="1:4">
      <c r="A158">
        <v>157</v>
      </c>
      <c r="B158" s="431">
        <v>117.13462983610205</v>
      </c>
      <c r="C158" s="324">
        <v>6.54230303575392E-2</v>
      </c>
      <c r="D158" s="324">
        <v>0.11518175156242637</v>
      </c>
    </row>
    <row r="159" spans="1:4">
      <c r="A159">
        <v>158</v>
      </c>
      <c r="B159" s="431">
        <v>129.92018674426527</v>
      </c>
      <c r="C159" s="324">
        <v>6.0580445183711334E-2</v>
      </c>
      <c r="D159" s="324">
        <v>0.12726831417723899</v>
      </c>
    </row>
    <row r="160" spans="1:4">
      <c r="A160">
        <v>159</v>
      </c>
      <c r="B160" s="431">
        <v>129.43532420685665</v>
      </c>
      <c r="C160" s="324">
        <v>5.7799709745589511E-2</v>
      </c>
      <c r="D160" s="324">
        <v>0.1278766951380417</v>
      </c>
    </row>
    <row r="161" spans="1:4">
      <c r="A161">
        <v>160</v>
      </c>
      <c r="B161" s="431">
        <v>140.73208581882409</v>
      </c>
      <c r="C161" s="324">
        <v>7.2513123081304656E-2</v>
      </c>
      <c r="D161" s="324">
        <v>0.13149026753558218</v>
      </c>
    </row>
    <row r="162" spans="1:4">
      <c r="A162">
        <v>161</v>
      </c>
      <c r="B162" s="431">
        <v>136.78214166077652</v>
      </c>
      <c r="C162" s="324">
        <v>6.8159179924130064E-2</v>
      </c>
      <c r="D162" s="324">
        <v>0.1300497514529701</v>
      </c>
    </row>
    <row r="163" spans="1:4">
      <c r="A163">
        <v>162</v>
      </c>
      <c r="B163" s="431">
        <v>125.82330362720138</v>
      </c>
      <c r="C163" s="324">
        <v>6.0704439208239522E-2</v>
      </c>
      <c r="D163" s="324">
        <v>0.12380859598326076</v>
      </c>
    </row>
    <row r="164" spans="1:4">
      <c r="A164">
        <v>163</v>
      </c>
      <c r="B164" s="431">
        <v>152.42498942826552</v>
      </c>
      <c r="C164" s="324">
        <v>6.0752821676783648E-2</v>
      </c>
      <c r="D164" s="324">
        <v>0.14595761160383791</v>
      </c>
    </row>
    <row r="165" spans="1:4">
      <c r="A165">
        <v>164</v>
      </c>
      <c r="B165" s="431">
        <v>107.97433357563459</v>
      </c>
      <c r="C165" s="324">
        <v>5.0602058009524858E-2</v>
      </c>
      <c r="D165" s="324">
        <v>0.11156270232848592</v>
      </c>
    </row>
    <row r="166" spans="1:4">
      <c r="A166">
        <v>165</v>
      </c>
      <c r="B166" s="431">
        <v>128.69274201101425</v>
      </c>
      <c r="C166" s="324">
        <v>7.6152978267591903E-2</v>
      </c>
      <c r="D166" s="324">
        <v>0.12096302230627365</v>
      </c>
    </row>
    <row r="167" spans="1:4">
      <c r="A167">
        <v>166</v>
      </c>
      <c r="B167" s="431">
        <v>142.83219954689389</v>
      </c>
      <c r="C167" s="324">
        <v>6.8229611198524762E-2</v>
      </c>
      <c r="D167" s="324">
        <v>0.13484056225437976</v>
      </c>
    </row>
    <row r="168" spans="1:4">
      <c r="A168">
        <v>167</v>
      </c>
      <c r="B168" s="431">
        <v>137.78642329225124</v>
      </c>
      <c r="C168" s="324">
        <v>5.247647098380908E-2</v>
      </c>
      <c r="D168" s="324">
        <v>0.13718778396177961</v>
      </c>
    </row>
    <row r="169" spans="1:4">
      <c r="A169">
        <v>168</v>
      </c>
      <c r="B169" s="431">
        <v>129.71160721084459</v>
      </c>
      <c r="C169" s="324">
        <v>6.7792744700700389E-2</v>
      </c>
      <c r="D169" s="324">
        <v>0.12454365995445585</v>
      </c>
    </row>
    <row r="170" spans="1:4">
      <c r="A170">
        <v>169</v>
      </c>
      <c r="B170" s="431">
        <v>110.78128057548312</v>
      </c>
      <c r="C170" s="324">
        <v>5.9723773538006369E-2</v>
      </c>
      <c r="D170" s="324">
        <v>0.11153296291392292</v>
      </c>
    </row>
    <row r="171" spans="1:4">
      <c r="A171">
        <v>170</v>
      </c>
      <c r="B171" s="431">
        <v>137.67807725368095</v>
      </c>
      <c r="C171" s="324">
        <v>7.1367958677638302E-2</v>
      </c>
      <c r="D171" s="324">
        <v>0.12954814145844229</v>
      </c>
    </row>
    <row r="172" spans="1:4">
      <c r="A172">
        <v>171</v>
      </c>
      <c r="B172" s="431">
        <v>112.24549281136574</v>
      </c>
      <c r="C172" s="324">
        <v>7.8087590335909091E-2</v>
      </c>
      <c r="D172" s="324">
        <v>0.10800467072076167</v>
      </c>
    </row>
    <row r="173" spans="1:4">
      <c r="A173">
        <v>172</v>
      </c>
      <c r="B173" s="431">
        <v>134.87599307325161</v>
      </c>
      <c r="C173" s="324">
        <v>6.3945912832369056E-2</v>
      </c>
      <c r="D173" s="324">
        <v>0.1301092782299684</v>
      </c>
    </row>
    <row r="174" spans="1:4">
      <c r="A174">
        <v>173</v>
      </c>
      <c r="B174" s="431">
        <v>155.41621588290039</v>
      </c>
      <c r="C174" s="324">
        <v>6.9855744349703069E-2</v>
      </c>
      <c r="D174" s="324">
        <v>0.14410359891324651</v>
      </c>
    </row>
    <row r="175" spans="1:4">
      <c r="A175">
        <v>174</v>
      </c>
      <c r="B175" s="431">
        <v>141.80957316731369</v>
      </c>
      <c r="C175" s="324">
        <v>5.9262718809425234E-2</v>
      </c>
      <c r="D175" s="324">
        <v>0.1377461372886738</v>
      </c>
    </row>
    <row r="176" spans="1:4">
      <c r="A176">
        <v>175</v>
      </c>
      <c r="B176" s="431">
        <v>122.56058048134669</v>
      </c>
      <c r="C176" s="324">
        <v>6.2109376588887245E-2</v>
      </c>
      <c r="D176" s="324">
        <v>0.12063374664222651</v>
      </c>
    </row>
    <row r="177" spans="1:4">
      <c r="A177">
        <v>176</v>
      </c>
      <c r="B177" s="431">
        <v>109.00378123007005</v>
      </c>
      <c r="C177" s="324">
        <v>5.7180695090061379E-2</v>
      </c>
      <c r="D177" s="324">
        <v>0.11070590824713696</v>
      </c>
    </row>
    <row r="178" spans="1:4">
      <c r="A178">
        <v>177</v>
      </c>
      <c r="B178" s="431">
        <v>150.1767628135658</v>
      </c>
      <c r="C178" s="324">
        <v>7.3558164980988092E-2</v>
      </c>
      <c r="D178" s="324">
        <v>0.13837012276013264</v>
      </c>
    </row>
    <row r="179" spans="1:4">
      <c r="A179">
        <v>178</v>
      </c>
      <c r="B179" s="431">
        <v>112.12740079561655</v>
      </c>
      <c r="C179" s="324">
        <v>6.8987692412448912E-2</v>
      </c>
      <c r="D179" s="324">
        <v>0.11019518383089127</v>
      </c>
    </row>
    <row r="180" spans="1:4">
      <c r="A180">
        <v>179</v>
      </c>
      <c r="B180" s="431">
        <v>136.59079916701356</v>
      </c>
      <c r="C180" s="324">
        <v>7.214191478311173E-2</v>
      </c>
      <c r="D180" s="324">
        <v>0.12841335603965601</v>
      </c>
    </row>
    <row r="181" spans="1:4">
      <c r="A181">
        <v>180</v>
      </c>
      <c r="B181" s="431">
        <v>130.37302096069041</v>
      </c>
      <c r="C181" s="324">
        <v>5.1696267985597379E-2</v>
      </c>
      <c r="D181" s="324">
        <v>0.13099277309276733</v>
      </c>
    </row>
    <row r="182" spans="1:4">
      <c r="A182">
        <v>181</v>
      </c>
      <c r="B182" s="431">
        <v>127.3718806714824</v>
      </c>
      <c r="C182" s="324">
        <v>7.1602347661555904E-2</v>
      </c>
      <c r="D182" s="324">
        <v>0.12141965678427871</v>
      </c>
    </row>
    <row r="183" spans="1:4">
      <c r="A183">
        <v>182</v>
      </c>
      <c r="B183" s="431">
        <v>126.58363963757401</v>
      </c>
      <c r="C183" s="324">
        <v>6.4682572444287392E-2</v>
      </c>
      <c r="D183" s="324">
        <v>0.12308370395985253</v>
      </c>
    </row>
    <row r="184" spans="1:4">
      <c r="A184">
        <v>183</v>
      </c>
      <c r="B184" s="431">
        <v>143.40318346718712</v>
      </c>
      <c r="C184" s="324">
        <v>7.716062061822071E-2</v>
      </c>
      <c r="D184" s="324">
        <v>0.13173808255617991</v>
      </c>
    </row>
    <row r="185" spans="1:4">
      <c r="A185">
        <v>184</v>
      </c>
      <c r="B185" s="431">
        <v>122.61953050818721</v>
      </c>
      <c r="C185" s="324">
        <v>6.2126428341551888E-2</v>
      </c>
      <c r="D185" s="324">
        <v>0.12067695629853938</v>
      </c>
    </row>
    <row r="186" spans="1:4">
      <c r="A186">
        <v>185</v>
      </c>
      <c r="B186" s="431">
        <v>141.13752200265594</v>
      </c>
      <c r="C186" s="324">
        <v>7.5260525283059349E-2</v>
      </c>
      <c r="D186" s="324">
        <v>0.13074827839949779</v>
      </c>
    </row>
    <row r="187" spans="1:4">
      <c r="A187">
        <v>186</v>
      </c>
      <c r="B187" s="431">
        <v>144.10082103255743</v>
      </c>
      <c r="C187" s="324">
        <v>6.9202985339426898E-2</v>
      </c>
      <c r="D187" s="324">
        <v>0.13544943572513818</v>
      </c>
    </row>
    <row r="188" spans="1:4">
      <c r="A188">
        <v>187</v>
      </c>
      <c r="B188" s="431">
        <v>120.67773938244356</v>
      </c>
      <c r="C188" s="324">
        <v>7.529796150294038E-2</v>
      </c>
      <c r="D188" s="324">
        <v>0.11512382185132711</v>
      </c>
    </row>
    <row r="189" spans="1:4">
      <c r="A189">
        <v>188</v>
      </c>
      <c r="B189" s="431">
        <v>135.83910530629561</v>
      </c>
      <c r="C189" s="324">
        <v>5.4735496959060201E-2</v>
      </c>
      <c r="D189" s="324">
        <v>0.13455005924380334</v>
      </c>
    </row>
    <row r="190" spans="1:4">
      <c r="A190">
        <v>189</v>
      </c>
      <c r="B190" s="431">
        <v>153.45464929367441</v>
      </c>
      <c r="C190" s="324">
        <v>6.2649271750193677E-2</v>
      </c>
      <c r="D190" s="324">
        <v>0.14590687944928271</v>
      </c>
    </row>
    <row r="191" spans="1:4">
      <c r="A191">
        <v>190</v>
      </c>
      <c r="B191" s="431">
        <v>134.5131414229898</v>
      </c>
      <c r="C191" s="324">
        <v>6.7304625966262369E-2</v>
      </c>
      <c r="D191" s="324">
        <v>0.12855722807382061</v>
      </c>
    </row>
    <row r="192" spans="1:4">
      <c r="A192">
        <v>191</v>
      </c>
      <c r="B192" s="431">
        <v>137.87022972475839</v>
      </c>
      <c r="C192" s="324">
        <v>6.8671826817408133E-2</v>
      </c>
      <c r="D192" s="324">
        <v>0.13072014433970749</v>
      </c>
    </row>
    <row r="193" spans="1:4">
      <c r="A193">
        <v>192</v>
      </c>
      <c r="B193" s="431">
        <v>132.11164769737204</v>
      </c>
      <c r="C193" s="324">
        <v>5.9532237201711274E-2</v>
      </c>
      <c r="D193" s="324">
        <v>0.12949010018491847</v>
      </c>
    </row>
    <row r="194" spans="1:4">
      <c r="A194">
        <v>193</v>
      </c>
      <c r="B194" s="431">
        <v>128.32075780784066</v>
      </c>
      <c r="C194" s="324">
        <v>7.7080455174241433E-2</v>
      </c>
      <c r="D194" s="324">
        <v>0.12038461326757477</v>
      </c>
    </row>
    <row r="195" spans="1:4">
      <c r="A195">
        <v>194</v>
      </c>
      <c r="B195" s="431">
        <v>124.7157745445304</v>
      </c>
      <c r="C195" s="324">
        <v>5.8377185463149656E-2</v>
      </c>
      <c r="D195" s="324">
        <v>0.12367500103026682</v>
      </c>
    </row>
    <row r="196" spans="1:4">
      <c r="A196">
        <v>195</v>
      </c>
      <c r="B196" s="431">
        <v>120.14810883874713</v>
      </c>
      <c r="C196" s="324">
        <v>6.9622378432947385E-2</v>
      </c>
      <c r="D196" s="324">
        <v>0.11636471685702304</v>
      </c>
    </row>
    <row r="197" spans="1:4">
      <c r="A197">
        <v>196</v>
      </c>
      <c r="B197" s="431">
        <v>117.20017913038018</v>
      </c>
      <c r="C197" s="324">
        <v>7.3819043000144441E-2</v>
      </c>
      <c r="D197" s="324">
        <v>0.11287307761713665</v>
      </c>
    </row>
    <row r="198" spans="1:4">
      <c r="A198">
        <v>197</v>
      </c>
      <c r="B198" s="431">
        <v>123.6162662874481</v>
      </c>
      <c r="C198" s="324">
        <v>7.2407507259588458E-2</v>
      </c>
      <c r="D198" s="324">
        <v>0.11824240037327241</v>
      </c>
    </row>
    <row r="199" spans="1:4">
      <c r="A199">
        <v>198</v>
      </c>
      <c r="B199" s="431">
        <v>133.02204861517387</v>
      </c>
      <c r="C199" s="324">
        <v>7.262155763926989E-2</v>
      </c>
      <c r="D199" s="324">
        <v>0.12547009217026228</v>
      </c>
    </row>
    <row r="200" spans="1:4">
      <c r="A200">
        <v>199</v>
      </c>
      <c r="B200" s="431">
        <v>123.26009912013436</v>
      </c>
      <c r="C200" s="324">
        <v>5.6920612541456063E-2</v>
      </c>
      <c r="D200" s="324">
        <v>0.12293386492605779</v>
      </c>
    </row>
    <row r="201" spans="1:4">
      <c r="A201">
        <v>200</v>
      </c>
      <c r="B201" s="431">
        <v>119.37208339310993</v>
      </c>
      <c r="C201" s="324">
        <v>7.0880323579013499E-2</v>
      </c>
      <c r="D201" s="324">
        <v>0.11538665696636666</v>
      </c>
    </row>
    <row r="202" spans="1:4">
      <c r="A202">
        <v>201</v>
      </c>
      <c r="B202" s="431">
        <v>138.44030342301755</v>
      </c>
      <c r="C202" s="324">
        <v>5.2182409107770035E-2</v>
      </c>
      <c r="D202" s="324">
        <v>0.13788718650886039</v>
      </c>
    </row>
    <row r="203" spans="1:4">
      <c r="A203">
        <v>202</v>
      </c>
      <c r="B203" s="431">
        <v>137.64451023111167</v>
      </c>
      <c r="C203" s="324">
        <v>6.6137207050871671E-2</v>
      </c>
      <c r="D203" s="324">
        <v>0.13151565914158125</v>
      </c>
    </row>
    <row r="204" spans="1:4">
      <c r="A204">
        <v>203</v>
      </c>
      <c r="B204" s="431">
        <v>142.49852753010262</v>
      </c>
      <c r="C204" s="324">
        <v>7.9859529542671295E-2</v>
      </c>
      <c r="D204" s="324">
        <v>0.13003244631916719</v>
      </c>
    </row>
    <row r="205" spans="1:4">
      <c r="A205">
        <v>204</v>
      </c>
      <c r="B205" s="431">
        <v>123.61243416681951</v>
      </c>
      <c r="C205" s="324">
        <v>6.2588930876268503E-2</v>
      </c>
      <c r="D205" s="324">
        <v>0.12134598753454204</v>
      </c>
    </row>
    <row r="206" spans="1:4">
      <c r="A206">
        <v>205</v>
      </c>
      <c r="B206" s="431">
        <v>139.42169107785014</v>
      </c>
      <c r="C206" s="324">
        <v>6.3917734815700789E-2</v>
      </c>
      <c r="D206" s="324">
        <v>0.13383546829712625</v>
      </c>
    </row>
    <row r="207" spans="1:4">
      <c r="A207">
        <v>206</v>
      </c>
      <c r="B207" s="431">
        <v>123.21666196466973</v>
      </c>
      <c r="C207" s="324">
        <v>7.7581049058391277E-2</v>
      </c>
      <c r="D207" s="324">
        <v>0.11638451629303639</v>
      </c>
    </row>
    <row r="208" spans="1:4">
      <c r="A208">
        <v>207</v>
      </c>
      <c r="B208" s="431">
        <v>136.2553264769231</v>
      </c>
      <c r="C208" s="324">
        <v>5.0450289473147267E-2</v>
      </c>
      <c r="D208" s="324">
        <v>0.1366977751009732</v>
      </c>
    </row>
    <row r="209" spans="1:4">
      <c r="A209">
        <v>208</v>
      </c>
      <c r="B209" s="431">
        <v>121.4087704008722</v>
      </c>
      <c r="C209" s="324">
        <v>6.1049352861498186E-2</v>
      </c>
      <c r="D209" s="324">
        <v>0.12001895999559503</v>
      </c>
    </row>
    <row r="210" spans="1:4">
      <c r="A210">
        <v>209</v>
      </c>
      <c r="B210" s="431">
        <v>122.68022723057703</v>
      </c>
      <c r="C210" s="324">
        <v>7.0840561241302905E-2</v>
      </c>
      <c r="D210" s="324">
        <v>0.11799102998709504</v>
      </c>
    </row>
    <row r="211" spans="1:4">
      <c r="A211">
        <v>210</v>
      </c>
      <c r="B211" s="431">
        <v>130.43280973200257</v>
      </c>
      <c r="C211" s="324">
        <v>5.5936785929806901E-2</v>
      </c>
      <c r="D211" s="324">
        <v>0.12942174585051869</v>
      </c>
    </row>
    <row r="212" spans="1:4">
      <c r="A212">
        <v>211</v>
      </c>
      <c r="B212" s="431">
        <v>148.76015294646572</v>
      </c>
      <c r="C212" s="324">
        <v>5.3781899597394239E-2</v>
      </c>
      <c r="D212" s="324">
        <v>0.14617517871663122</v>
      </c>
    </row>
    <row r="213" spans="1:4">
      <c r="A213">
        <v>212</v>
      </c>
      <c r="B213" s="431">
        <v>143.00253917912207</v>
      </c>
      <c r="C213" s="324">
        <v>7.04669358257516E-2</v>
      </c>
      <c r="D213" s="324">
        <v>0.13406945638600748</v>
      </c>
    </row>
    <row r="214" spans="1:4">
      <c r="A214">
        <v>213</v>
      </c>
      <c r="B214" s="431">
        <v>122.06693043099307</v>
      </c>
      <c r="C214" s="324">
        <v>6.3646203495397333E-2</v>
      </c>
      <c r="D214" s="324">
        <v>0.11973629069394975</v>
      </c>
    </row>
    <row r="215" spans="1:4">
      <c r="A215">
        <v>214</v>
      </c>
      <c r="B215" s="431">
        <v>105.36273369220788</v>
      </c>
      <c r="C215" s="324">
        <v>5.0267030364026799E-2</v>
      </c>
      <c r="D215" s="324">
        <v>0.10933313222578252</v>
      </c>
    </row>
    <row r="216" spans="1:4">
      <c r="A216">
        <v>215</v>
      </c>
      <c r="B216" s="431">
        <v>136.89279404466643</v>
      </c>
      <c r="C216" s="324">
        <v>6.8569029648121935E-2</v>
      </c>
      <c r="D216" s="324">
        <v>0.12998276854990945</v>
      </c>
    </row>
    <row r="217" spans="1:4">
      <c r="A217">
        <v>216</v>
      </c>
      <c r="B217" s="431">
        <v>154.98944631318321</v>
      </c>
      <c r="C217" s="324">
        <v>6.3541623383547005E-2</v>
      </c>
      <c r="D217" s="324">
        <v>0.14674063393284095</v>
      </c>
    </row>
    <row r="218" spans="1:4">
      <c r="A218">
        <v>217</v>
      </c>
      <c r="B218" s="431">
        <v>127.55145070146261</v>
      </c>
      <c r="C218" s="324">
        <v>5.7131662465227613E-2</v>
      </c>
      <c r="D218" s="324">
        <v>0.12651811387947554</v>
      </c>
    </row>
    <row r="219" spans="1:4">
      <c r="A219">
        <v>218</v>
      </c>
      <c r="B219" s="431">
        <v>126.44083269351098</v>
      </c>
      <c r="C219" s="324">
        <v>6.0649123159539478E-2</v>
      </c>
      <c r="D219" s="324">
        <v>0.12434240444209668</v>
      </c>
    </row>
    <row r="220" spans="1:4">
      <c r="A220">
        <v>219</v>
      </c>
      <c r="B220" s="431">
        <v>151.61085649318233</v>
      </c>
      <c r="C220" s="324">
        <v>5.6122580634487135E-2</v>
      </c>
      <c r="D220" s="324">
        <v>0.14750295094160112</v>
      </c>
    </row>
    <row r="221" spans="1:4">
      <c r="A221">
        <v>220</v>
      </c>
      <c r="B221" s="431">
        <v>112.62105509268902</v>
      </c>
      <c r="C221" s="324">
        <v>6.9249330572434389E-2</v>
      </c>
      <c r="D221" s="324">
        <v>0.11051837398371522</v>
      </c>
    </row>
    <row r="222" spans="1:4">
      <c r="A222">
        <v>221</v>
      </c>
      <c r="B222" s="431">
        <v>111.75218489347964</v>
      </c>
      <c r="C222" s="324">
        <v>5.6531716653393453E-2</v>
      </c>
      <c r="D222" s="324">
        <v>0.11322673600095834</v>
      </c>
    </row>
    <row r="223" spans="1:4">
      <c r="A223">
        <v>222</v>
      </c>
      <c r="B223" s="431">
        <v>124.99489690773142</v>
      </c>
      <c r="C223" s="324">
        <v>6.8064761361137385E-2</v>
      </c>
      <c r="D223" s="324">
        <v>0.12069032815557412</v>
      </c>
    </row>
    <row r="224" spans="1:4">
      <c r="A224">
        <v>223</v>
      </c>
      <c r="B224" s="431">
        <v>126.4895601970364</v>
      </c>
      <c r="C224" s="324">
        <v>5.361286232881847E-2</v>
      </c>
      <c r="D224" s="324">
        <v>0.12687396196698961</v>
      </c>
    </row>
    <row r="225" spans="1:4">
      <c r="A225">
        <v>224</v>
      </c>
      <c r="B225" s="431">
        <v>108.79218712011104</v>
      </c>
      <c r="C225" s="324">
        <v>6.5935717036917682E-2</v>
      </c>
      <c r="D225" s="324">
        <v>0.10829807342705594</v>
      </c>
    </row>
    <row r="226" spans="1:4">
      <c r="A226">
        <v>225</v>
      </c>
      <c r="B226" s="431">
        <v>145.86416199120549</v>
      </c>
      <c r="C226" s="324">
        <v>7.7996862129306829E-2</v>
      </c>
      <c r="D226" s="324">
        <v>0.1332630543162194</v>
      </c>
    </row>
    <row r="227" spans="1:4">
      <c r="A227">
        <v>226</v>
      </c>
      <c r="B227" s="431">
        <v>134.7038611759032</v>
      </c>
      <c r="C227" s="324">
        <v>5.1194614782554389E-2</v>
      </c>
      <c r="D227" s="324">
        <v>0.13501312491962802</v>
      </c>
    </row>
    <row r="228" spans="1:4">
      <c r="A228">
        <v>227</v>
      </c>
      <c r="B228" s="431">
        <v>123.99504153119895</v>
      </c>
      <c r="C228" s="324">
        <v>6.816113040696882E-2</v>
      </c>
      <c r="D228" s="324">
        <v>0.11986284268619142</v>
      </c>
    </row>
    <row r="229" spans="1:4">
      <c r="A229">
        <v>228</v>
      </c>
      <c r="B229" s="431">
        <v>134.99723252191447</v>
      </c>
      <c r="C229" s="324">
        <v>7.3829989318656739E-2</v>
      </c>
      <c r="D229" s="324">
        <v>0.1265694843052991</v>
      </c>
    </row>
    <row r="230" spans="1:4">
      <c r="A230">
        <v>229</v>
      </c>
      <c r="B230" s="431">
        <v>127.28543957931548</v>
      </c>
      <c r="C230" s="324">
        <v>6.6454900194171301E-2</v>
      </c>
      <c r="D230" s="324">
        <v>0.12305480282247455</v>
      </c>
    </row>
    <row r="231" spans="1:4">
      <c r="A231">
        <v>230</v>
      </c>
      <c r="B231" s="431">
        <v>132.26573174315834</v>
      </c>
      <c r="C231" s="324">
        <v>5.961868743860102E-2</v>
      </c>
      <c r="D231" s="324">
        <v>0.12958679049601857</v>
      </c>
    </row>
    <row r="232" spans="1:4">
      <c r="A232">
        <v>231</v>
      </c>
      <c r="B232" s="431">
        <v>140.97889449205999</v>
      </c>
      <c r="C232" s="324">
        <v>6.9271994414400309E-2</v>
      </c>
      <c r="D232" s="324">
        <v>0.13295083635217286</v>
      </c>
    </row>
    <row r="233" spans="1:4">
      <c r="A233">
        <v>232</v>
      </c>
      <c r="B233" s="431">
        <v>140.98547502244594</v>
      </c>
      <c r="C233" s="324">
        <v>6.0934335827331217E-2</v>
      </c>
      <c r="D233" s="324">
        <v>0.13634975314747641</v>
      </c>
    </row>
    <row r="234" spans="1:4">
      <c r="A234">
        <v>233</v>
      </c>
      <c r="B234" s="431">
        <v>141.81237993907303</v>
      </c>
      <c r="C234" s="324">
        <v>6.5475005980336579E-2</v>
      </c>
      <c r="D234" s="324">
        <v>0.13514767128890956</v>
      </c>
    </row>
    <row r="235" spans="1:4">
      <c r="A235">
        <v>234</v>
      </c>
      <c r="B235" s="431">
        <v>136.88895466395999</v>
      </c>
      <c r="C235" s="324">
        <v>6.7572063341537522E-2</v>
      </c>
      <c r="D235" s="324">
        <v>0.13035779333240857</v>
      </c>
    </row>
    <row r="236" spans="1:4">
      <c r="A236">
        <v>235</v>
      </c>
      <c r="B236" s="431">
        <v>131.73723716799901</v>
      </c>
      <c r="C236" s="324">
        <v>6.7844582999984082E-2</v>
      </c>
      <c r="D236" s="324">
        <v>0.12614247618445731</v>
      </c>
    </row>
    <row r="237" spans="1:4">
      <c r="A237">
        <v>236</v>
      </c>
      <c r="B237" s="431">
        <v>115.92399497891618</v>
      </c>
      <c r="C237" s="324">
        <v>6.6221668276107717E-2</v>
      </c>
      <c r="D237" s="324">
        <v>0.11397583759981911</v>
      </c>
    </row>
    <row r="238" spans="1:4">
      <c r="A238">
        <v>237</v>
      </c>
      <c r="B238" s="431">
        <v>149.06800243276109</v>
      </c>
      <c r="C238" s="324">
        <v>6.548892770683809E-2</v>
      </c>
      <c r="D238" s="324">
        <v>0.14101615624649005</v>
      </c>
    </row>
    <row r="239" spans="1:4">
      <c r="A239">
        <v>238</v>
      </c>
      <c r="B239" s="431">
        <v>127.15368259247165</v>
      </c>
      <c r="C239" s="324">
        <v>6.0732087376868395E-2</v>
      </c>
      <c r="D239" s="324">
        <v>0.12490779880651165</v>
      </c>
    </row>
    <row r="240" spans="1:4">
      <c r="A240">
        <v>239</v>
      </c>
      <c r="B240" s="431">
        <v>126.4095165623074</v>
      </c>
      <c r="C240" s="324">
        <v>5.4070656147818391E-2</v>
      </c>
      <c r="D240" s="324">
        <v>0.12663882789001879</v>
      </c>
    </row>
    <row r="241" spans="1:4">
      <c r="A241">
        <v>240</v>
      </c>
      <c r="B241" s="431">
        <v>134.38942995128056</v>
      </c>
      <c r="C241" s="324">
        <v>6.8948379568265925E-2</v>
      </c>
      <c r="D241" s="324">
        <v>0.12785487065454082</v>
      </c>
    </row>
    <row r="242" spans="1:4">
      <c r="A242">
        <v>241</v>
      </c>
      <c r="B242" s="431">
        <v>128.82354216827889</v>
      </c>
      <c r="C242" s="324">
        <v>5.6692430440658907E-2</v>
      </c>
      <c r="D242" s="324">
        <v>0.12776274828384951</v>
      </c>
    </row>
    <row r="243" spans="1:4">
      <c r="A243">
        <v>242</v>
      </c>
      <c r="B243" s="431">
        <v>121.47352900217471</v>
      </c>
      <c r="C243" s="324">
        <v>5.5140303599247854E-2</v>
      </c>
      <c r="D243" s="324">
        <v>0.12199820010159651</v>
      </c>
    </row>
    <row r="244" spans="1:4">
      <c r="A244">
        <v>243</v>
      </c>
      <c r="B244" s="431">
        <v>143.26359813876562</v>
      </c>
      <c r="C244" s="324">
        <v>6.9133132723687749E-2</v>
      </c>
      <c r="D244" s="324">
        <v>0.13481513095064679</v>
      </c>
    </row>
    <row r="245" spans="1:4">
      <c r="A245">
        <v>244</v>
      </c>
      <c r="B245" s="431">
        <v>106.32277618673002</v>
      </c>
      <c r="C245" s="324">
        <v>7.0273743714333398E-2</v>
      </c>
      <c r="D245" s="324">
        <v>0.10529946704827559</v>
      </c>
    </row>
    <row r="246" spans="1:4">
      <c r="A246">
        <v>245</v>
      </c>
      <c r="B246" s="431">
        <v>102.99584877135328</v>
      </c>
      <c r="C246" s="324">
        <v>5.3868509928634629E-2</v>
      </c>
      <c r="D246" s="324">
        <v>0.10636634432515447</v>
      </c>
    </row>
    <row r="247" spans="1:4">
      <c r="A247">
        <v>246</v>
      </c>
      <c r="B247" s="431">
        <v>127.16626446032059</v>
      </c>
      <c r="C247" s="324">
        <v>7.535003868646456E-2</v>
      </c>
      <c r="D247" s="324">
        <v>0.12005787945196048</v>
      </c>
    </row>
    <row r="248" spans="1:4">
      <c r="A248">
        <v>247</v>
      </c>
      <c r="B248" s="431">
        <v>152.95218783065616</v>
      </c>
      <c r="C248" s="324">
        <v>7.0118709141443816E-2</v>
      </c>
      <c r="D248" s="324">
        <v>0.14204220174888735</v>
      </c>
    </row>
    <row r="249" spans="1:4">
      <c r="A249">
        <v>248</v>
      </c>
      <c r="B249" s="431">
        <v>114.26948741143093</v>
      </c>
      <c r="C249" s="324">
        <v>5.4287917508877778E-2</v>
      </c>
      <c r="D249" s="324">
        <v>0.11603829829841326</v>
      </c>
    </row>
    <row r="250" spans="1:4">
      <c r="A250">
        <v>249</v>
      </c>
      <c r="B250" s="431">
        <v>118.02031333150718</v>
      </c>
      <c r="C250" s="324">
        <v>5.6011709317570421E-2</v>
      </c>
      <c r="D250" s="324">
        <v>0.11874776214481506</v>
      </c>
    </row>
    <row r="251" spans="1:4">
      <c r="A251">
        <v>250</v>
      </c>
      <c r="B251" s="431">
        <v>158.75699967622791</v>
      </c>
      <c r="C251" s="324">
        <v>7.6396323580479403E-2</v>
      </c>
      <c r="D251" s="324">
        <v>0.14367149413630761</v>
      </c>
    </row>
    <row r="252" spans="1:4">
      <c r="A252">
        <v>251</v>
      </c>
      <c r="B252" s="431">
        <v>113.75852385770892</v>
      </c>
      <c r="C252" s="324">
        <v>6.6080490064844719E-2</v>
      </c>
      <c r="D252" s="324">
        <v>0.1122686941384901</v>
      </c>
    </row>
    <row r="253" spans="1:4">
      <c r="A253">
        <v>252</v>
      </c>
      <c r="B253" s="431">
        <v>149.02392888996025</v>
      </c>
      <c r="C253" s="324">
        <v>7.5109037666166681E-2</v>
      </c>
      <c r="D253" s="324">
        <v>0.13682998335253355</v>
      </c>
    </row>
    <row r="254" spans="1:4">
      <c r="A254">
        <v>253</v>
      </c>
      <c r="B254" s="431">
        <v>144.48796781278187</v>
      </c>
      <c r="C254" s="324">
        <v>5.6900813061232125E-2</v>
      </c>
      <c r="D254" s="324">
        <v>0.14104838052541196</v>
      </c>
    </row>
    <row r="255" spans="1:4">
      <c r="A255">
        <v>254</v>
      </c>
      <c r="B255" s="431">
        <v>114.68180614344608</v>
      </c>
      <c r="C255" s="324">
        <v>7.777399700496998E-2</v>
      </c>
      <c r="D255" s="324">
        <v>0.1099124167798264</v>
      </c>
    </row>
    <row r="256" spans="1:4">
      <c r="A256">
        <v>255</v>
      </c>
      <c r="B256" s="431">
        <v>145.90929861210239</v>
      </c>
      <c r="C256" s="324">
        <v>5.9704148052122513E-2</v>
      </c>
      <c r="D256" s="324">
        <v>0.14099567239300523</v>
      </c>
    </row>
    <row r="257" spans="1:4">
      <c r="A257">
        <v>256</v>
      </c>
      <c r="B257" s="431">
        <v>131.36153516939692</v>
      </c>
      <c r="C257" s="324">
        <v>5.7356171797661192E-2</v>
      </c>
      <c r="D257" s="324">
        <v>0.12967853771926235</v>
      </c>
    </row>
    <row r="258" spans="1:4">
      <c r="A258">
        <v>257</v>
      </c>
      <c r="B258" s="431">
        <v>120.03021463833451</v>
      </c>
      <c r="C258" s="324">
        <v>7.0231122477087723E-2</v>
      </c>
      <c r="D258" s="324">
        <v>0.11609254997138906</v>
      </c>
    </row>
    <row r="259" spans="1:4">
      <c r="A259">
        <v>258</v>
      </c>
      <c r="B259" s="431">
        <v>114.70965820428637</v>
      </c>
      <c r="C259" s="324">
        <v>5.9264849070117274E-2</v>
      </c>
      <c r="D259" s="324">
        <v>0.11495906483244334</v>
      </c>
    </row>
    <row r="260" spans="1:4">
      <c r="A260">
        <v>259</v>
      </c>
      <c r="B260" s="431">
        <v>132.58951479006745</v>
      </c>
      <c r="C260" s="324">
        <v>6.8028795131495595E-2</v>
      </c>
      <c r="D260" s="324">
        <v>0.12675660802587485</v>
      </c>
    </row>
    <row r="261" spans="1:4">
      <c r="A261">
        <v>260</v>
      </c>
      <c r="B261" s="431">
        <v>129.51794851308284</v>
      </c>
      <c r="C261" s="324">
        <v>7.3939205293515331E-2</v>
      </c>
      <c r="D261" s="324">
        <v>0.12231566159273202</v>
      </c>
    </row>
    <row r="262" spans="1:4">
      <c r="A262">
        <v>261</v>
      </c>
      <c r="B262" s="431">
        <v>138.59478710893202</v>
      </c>
      <c r="C262" s="324">
        <v>7.6147860095905073E-2</v>
      </c>
      <c r="D262" s="324">
        <v>0.12848101833862499</v>
      </c>
    </row>
    <row r="263" spans="1:4">
      <c r="A263">
        <v>262</v>
      </c>
      <c r="B263" s="431">
        <v>151.26007146736819</v>
      </c>
      <c r="C263" s="324">
        <v>7.1407949911154789E-2</v>
      </c>
      <c r="D263" s="324">
        <v>0.1401420622112495</v>
      </c>
    </row>
    <row r="264" spans="1:4">
      <c r="A264">
        <v>263</v>
      </c>
      <c r="B264" s="431">
        <v>124.6021972881868</v>
      </c>
      <c r="C264" s="324">
        <v>5.1732975287238595E-2</v>
      </c>
      <c r="D264" s="324">
        <v>0.12589802770332401</v>
      </c>
    </row>
    <row r="265" spans="1:4">
      <c r="A265">
        <v>264</v>
      </c>
      <c r="B265" s="431">
        <v>151.74241859210517</v>
      </c>
      <c r="C265" s="324">
        <v>7.5773567257343591E-2</v>
      </c>
      <c r="D265" s="324">
        <v>0.13862114917780008</v>
      </c>
    </row>
    <row r="266" spans="1:4">
      <c r="A266">
        <v>265</v>
      </c>
      <c r="B266" s="431">
        <v>121.60155704562084</v>
      </c>
      <c r="C266" s="324">
        <v>6.8636377639433546E-2</v>
      </c>
      <c r="D266" s="324">
        <v>0.11781136459358979</v>
      </c>
    </row>
    <row r="267" spans="1:4">
      <c r="A267">
        <v>266</v>
      </c>
      <c r="B267" s="431">
        <v>138.8416028582387</v>
      </c>
      <c r="C267" s="324">
        <v>6.4157022812476858E-2</v>
      </c>
      <c r="D267" s="324">
        <v>0.13326578949137327</v>
      </c>
    </row>
    <row r="268" spans="1:4">
      <c r="A268">
        <v>267</v>
      </c>
      <c r="B268" s="431">
        <v>125.01702663107768</v>
      </c>
      <c r="C268" s="324">
        <v>7.4053080754379316E-2</v>
      </c>
      <c r="D268" s="324">
        <v>0.11881808876925531</v>
      </c>
    </row>
    <row r="269" spans="1:4">
      <c r="A269">
        <v>268</v>
      </c>
      <c r="B269" s="431">
        <v>122.12588047192101</v>
      </c>
      <c r="C269" s="324">
        <v>5.5310404503396901E-2</v>
      </c>
      <c r="D269" s="324">
        <v>0.12250359843794641</v>
      </c>
    </row>
    <row r="270" spans="1:4">
      <c r="A270">
        <v>269</v>
      </c>
      <c r="B270" s="431">
        <v>113.55443085031051</v>
      </c>
      <c r="C270" s="324">
        <v>7.4387760844262213E-2</v>
      </c>
      <c r="D270" s="324">
        <v>0.10992090870764486</v>
      </c>
    </row>
    <row r="271" spans="1:4">
      <c r="A271">
        <v>270</v>
      </c>
      <c r="B271" s="431">
        <v>150.59337428392402</v>
      </c>
      <c r="C271" s="324">
        <v>7.7035416707878668E-2</v>
      </c>
      <c r="D271" s="324">
        <v>0.13721525585562636</v>
      </c>
    </row>
    <row r="272" spans="1:4">
      <c r="A272">
        <v>271</v>
      </c>
      <c r="B272" s="431">
        <v>113.27725262271308</v>
      </c>
      <c r="C272" s="324">
        <v>5.6376784954395513E-2</v>
      </c>
      <c r="D272" s="324">
        <v>0.11457499453970921</v>
      </c>
    </row>
    <row r="273" spans="1:4">
      <c r="A273">
        <v>272</v>
      </c>
      <c r="B273" s="431">
        <v>128.45609569175605</v>
      </c>
      <c r="C273" s="324">
        <v>5.7812325529666773E-2</v>
      </c>
      <c r="D273" s="324">
        <v>0.12704138358641098</v>
      </c>
    </row>
    <row r="274" spans="1:4">
      <c r="A274">
        <v>273</v>
      </c>
      <c r="B274" s="431">
        <v>146.74644109795892</v>
      </c>
      <c r="C274" s="324">
        <v>7.9261677488340843E-2</v>
      </c>
      <c r="D274" s="324">
        <v>0.13342208005547565</v>
      </c>
    </row>
    <row r="275" spans="1:4">
      <c r="A275">
        <v>274</v>
      </c>
      <c r="B275" s="431">
        <v>122.9932040180781</v>
      </c>
      <c r="C275" s="324">
        <v>5.4676775077673039E-2</v>
      </c>
      <c r="D275" s="324">
        <v>0.12346651502098163</v>
      </c>
    </row>
    <row r="276" spans="1:4">
      <c r="A276">
        <v>275</v>
      </c>
      <c r="B276" s="431">
        <v>112.08062166572428</v>
      </c>
      <c r="C276" s="324">
        <v>6.4582685234296458E-2</v>
      </c>
      <c r="D276" s="324">
        <v>0.11131090281701467</v>
      </c>
    </row>
    <row r="277" spans="1:4">
      <c r="A277">
        <v>276</v>
      </c>
      <c r="B277" s="431">
        <v>142.57043758717558</v>
      </c>
      <c r="C277" s="324">
        <v>7.264651437878912E-2</v>
      </c>
      <c r="D277" s="324">
        <v>0.1328640074896083</v>
      </c>
    </row>
    <row r="278" spans="1:4">
      <c r="A278">
        <v>277</v>
      </c>
      <c r="B278" s="431">
        <v>131.35028922856884</v>
      </c>
      <c r="C278" s="324">
        <v>7.8130537140243941E-2</v>
      </c>
      <c r="D278" s="324">
        <v>0.12232393817043574</v>
      </c>
    </row>
    <row r="279" spans="1:4">
      <c r="A279">
        <v>278</v>
      </c>
      <c r="B279" s="431">
        <v>141.32474502681495</v>
      </c>
      <c r="C279" s="324">
        <v>7.3194153985564669E-2</v>
      </c>
      <c r="D279" s="324">
        <v>0.13168581249399511</v>
      </c>
    </row>
    <row r="280" spans="1:4">
      <c r="A280">
        <v>279</v>
      </c>
      <c r="B280" s="431">
        <v>118.66800479479582</v>
      </c>
      <c r="C280" s="324">
        <v>7.2416722184241153E-2</v>
      </c>
      <c r="D280" s="324">
        <v>0.11439797795766146</v>
      </c>
    </row>
    <row r="281" spans="1:4">
      <c r="A281">
        <v>280</v>
      </c>
      <c r="B281" s="431">
        <v>128.69769651311782</v>
      </c>
      <c r="C281" s="324">
        <v>5.075734394172083E-2</v>
      </c>
      <c r="D281" s="324">
        <v>0.12987452973778885</v>
      </c>
    </row>
    <row r="282" spans="1:4">
      <c r="A282">
        <v>281</v>
      </c>
      <c r="B282" s="431">
        <v>125.35591176916466</v>
      </c>
      <c r="C282" s="324">
        <v>6.8516232487054657E-2</v>
      </c>
      <c r="D282" s="324">
        <v>0.12083222083931848</v>
      </c>
    </row>
    <row r="283" spans="1:4">
      <c r="A283">
        <v>282</v>
      </c>
      <c r="B283" s="431">
        <v>132.0488175594607</v>
      </c>
      <c r="C283" s="324">
        <v>7.2322651526109616E-2</v>
      </c>
      <c r="D283" s="324">
        <v>0.12481875291740301</v>
      </c>
    </row>
    <row r="284" spans="1:4">
      <c r="A284">
        <v>283</v>
      </c>
      <c r="B284" s="431">
        <v>148.88009572958498</v>
      </c>
      <c r="C284" s="324">
        <v>6.8178044584662673E-2</v>
      </c>
      <c r="D284" s="324">
        <v>0.13967882326535055</v>
      </c>
    </row>
    <row r="285" spans="1:4">
      <c r="A285">
        <v>284</v>
      </c>
      <c r="B285" s="431">
        <v>142.97098635492753</v>
      </c>
      <c r="C285" s="324">
        <v>5.0385690494620099E-2</v>
      </c>
      <c r="D285" s="324">
        <v>0.14268639264923802</v>
      </c>
    </row>
    <row r="286" spans="1:4">
      <c r="A286">
        <v>285</v>
      </c>
      <c r="B286" s="431">
        <v>112.63574474316044</v>
      </c>
      <c r="C286" s="324">
        <v>6.8504745088752705E-2</v>
      </c>
      <c r="D286" s="324">
        <v>0.11072413884648077</v>
      </c>
    </row>
    <row r="287" spans="1:4">
      <c r="A287">
        <v>286</v>
      </c>
      <c r="B287" s="431">
        <v>148.97171725643443</v>
      </c>
      <c r="C287" s="324">
        <v>5.662694775807995E-2</v>
      </c>
      <c r="D287" s="324">
        <v>0.14500235611089787</v>
      </c>
    </row>
    <row r="288" spans="1:4">
      <c r="A288">
        <v>287</v>
      </c>
      <c r="B288" s="431">
        <v>137.86887474747394</v>
      </c>
      <c r="C288" s="324">
        <v>6.8073625014197836E-2</v>
      </c>
      <c r="D288" s="324">
        <v>0.13094828970904232</v>
      </c>
    </row>
    <row r="289" spans="1:4">
      <c r="A289">
        <v>288</v>
      </c>
      <c r="B289" s="431">
        <v>135.22637959295736</v>
      </c>
      <c r="C289" s="324">
        <v>7.6218162833814593E-2</v>
      </c>
      <c r="D289" s="324">
        <v>0.12589943399291173</v>
      </c>
    </row>
    <row r="290" spans="1:4">
      <c r="A290">
        <v>289</v>
      </c>
      <c r="B290" s="431">
        <v>119.97118713661609</v>
      </c>
      <c r="C290" s="324">
        <v>5.4804320528546502E-2</v>
      </c>
      <c r="D290" s="324">
        <v>0.12081195320210328</v>
      </c>
    </row>
    <row r="291" spans="1:4">
      <c r="A291">
        <v>290</v>
      </c>
      <c r="B291" s="431">
        <v>130.04172396473615</v>
      </c>
      <c r="C291" s="324">
        <v>5.7576983481448601E-2</v>
      </c>
      <c r="D291" s="324">
        <v>0.12847378029080703</v>
      </c>
    </row>
    <row r="292" spans="1:4">
      <c r="A292">
        <v>291</v>
      </c>
      <c r="B292" s="431">
        <v>146.61626175335451</v>
      </c>
      <c r="C292" s="324">
        <v>6.5591080643046223E-2</v>
      </c>
      <c r="D292" s="324">
        <v>0.13898693610092783</v>
      </c>
    </row>
    <row r="293" spans="1:4">
      <c r="A293">
        <v>292</v>
      </c>
      <c r="B293" s="431">
        <v>132.79932182952228</v>
      </c>
      <c r="C293" s="324">
        <v>5.6823560887399857E-2</v>
      </c>
      <c r="D293" s="324">
        <v>0.13110764500104705</v>
      </c>
    </row>
    <row r="294" spans="1:4">
      <c r="A294">
        <v>293</v>
      </c>
      <c r="B294" s="431">
        <v>144.81112215922727</v>
      </c>
      <c r="C294" s="324">
        <v>7.0734935403212407E-2</v>
      </c>
      <c r="D294" s="324">
        <v>0.13538018984321473</v>
      </c>
    </row>
    <row r="295" spans="1:4">
      <c r="A295">
        <v>294</v>
      </c>
      <c r="B295" s="431">
        <v>122.79581881642068</v>
      </c>
      <c r="C295" s="324">
        <v>5.1021340685440855E-2</v>
      </c>
      <c r="D295" s="324">
        <v>0.12455536783573119</v>
      </c>
    </row>
    <row r="296" spans="1:4">
      <c r="A296">
        <v>295</v>
      </c>
      <c r="B296" s="431">
        <v>115.24715205853077</v>
      </c>
      <c r="C296" s="324">
        <v>5.4433735257216606E-2</v>
      </c>
      <c r="D296" s="324">
        <v>0.11684176386901686</v>
      </c>
    </row>
    <row r="297" spans="1:4">
      <c r="A297">
        <v>296</v>
      </c>
      <c r="B297" s="431">
        <v>141.73995455027423</v>
      </c>
      <c r="C297" s="324">
        <v>5.0782339810758061E-2</v>
      </c>
      <c r="D297" s="324">
        <v>0.14141409690150203</v>
      </c>
    </row>
    <row r="298" spans="1:4">
      <c r="A298">
        <v>297</v>
      </c>
      <c r="B298" s="431">
        <v>127.29726076754474</v>
      </c>
      <c r="C298" s="324">
        <v>7.2846494756101859E-2</v>
      </c>
      <c r="D298" s="324">
        <v>0.1209585297798387</v>
      </c>
    </row>
    <row r="299" spans="1:4">
      <c r="A299">
        <v>298</v>
      </c>
      <c r="B299" s="431">
        <v>127.22086394305136</v>
      </c>
      <c r="C299" s="324">
        <v>6.5007067460104387E-2</v>
      </c>
      <c r="D299" s="324">
        <v>0.12349187711101234</v>
      </c>
    </row>
    <row r="300" spans="1:4">
      <c r="A300">
        <v>299</v>
      </c>
      <c r="B300" s="431">
        <v>131.74392255208767</v>
      </c>
      <c r="C300" s="324">
        <v>6.7552784810565786E-2</v>
      </c>
      <c r="D300" s="324">
        <v>0.12625147802930689</v>
      </c>
    </row>
    <row r="301" spans="1:4">
      <c r="A301">
        <v>300</v>
      </c>
      <c r="B301" s="431">
        <v>130.12354994479975</v>
      </c>
      <c r="C301" s="324">
        <v>5.0007985830310728E-2</v>
      </c>
      <c r="D301" s="324">
        <v>0.13142969321651943</v>
      </c>
    </row>
    <row r="302" spans="1:4">
      <c r="A302">
        <v>301</v>
      </c>
      <c r="B302" s="431">
        <v>128.68902978266703</v>
      </c>
      <c r="C302" s="324">
        <v>5.9405493940881224E-2</v>
      </c>
      <c r="D302" s="324">
        <v>0.12666256742360341</v>
      </c>
    </row>
    <row r="303" spans="1:4">
      <c r="A303">
        <v>302</v>
      </c>
      <c r="B303" s="431">
        <v>122.31333549467709</v>
      </c>
      <c r="C303" s="324">
        <v>6.2918413278143112E-2</v>
      </c>
      <c r="D303" s="324">
        <v>0.12017010707783626</v>
      </c>
    </row>
    <row r="304" spans="1:4">
      <c r="A304">
        <v>303</v>
      </c>
      <c r="B304" s="431">
        <v>126.50550329729047</v>
      </c>
      <c r="C304" s="324">
        <v>6.7428382405745044E-2</v>
      </c>
      <c r="D304" s="324">
        <v>0.12210425948920055</v>
      </c>
    </row>
    <row r="305" spans="1:4">
      <c r="A305">
        <v>304</v>
      </c>
      <c r="B305" s="431">
        <v>154.8773021911027</v>
      </c>
      <c r="C305" s="324">
        <v>6.9730050223753809E-2</v>
      </c>
      <c r="D305" s="324">
        <v>0.1437365966571624</v>
      </c>
    </row>
    <row r="306" spans="1:4">
      <c r="A306">
        <v>305</v>
      </c>
      <c r="B306" s="431">
        <v>127.38511479184046</v>
      </c>
      <c r="C306" s="324">
        <v>5.9737363466870676E-2</v>
      </c>
      <c r="D306" s="324">
        <v>0.12545005955818264</v>
      </c>
    </row>
    <row r="307" spans="1:4">
      <c r="A307">
        <v>306</v>
      </c>
      <c r="B307" s="431">
        <v>117.52115393578268</v>
      </c>
      <c r="C307" s="324">
        <v>5.99077970627266E-2</v>
      </c>
      <c r="D307" s="324">
        <v>0.11712861304284189</v>
      </c>
    </row>
    <row r="308" spans="1:4">
      <c r="A308">
        <v>307</v>
      </c>
      <c r="B308" s="431">
        <v>131.87235246538799</v>
      </c>
      <c r="C308" s="324">
        <v>5.2335164068422826E-2</v>
      </c>
      <c r="D308" s="324">
        <v>0.13206050283676965</v>
      </c>
    </row>
    <row r="309" spans="1:4">
      <c r="A309">
        <v>308</v>
      </c>
      <c r="B309" s="431">
        <v>116.57295739055239</v>
      </c>
      <c r="C309" s="324">
        <v>5.1683589770311303E-2</v>
      </c>
      <c r="D309" s="324">
        <v>0.11884475786840286</v>
      </c>
    </row>
    <row r="310" spans="1:4">
      <c r="A310">
        <v>309</v>
      </c>
      <c r="B310" s="431">
        <v>121.51322058610712</v>
      </c>
      <c r="C310" s="324">
        <v>6.958253690022162E-2</v>
      </c>
      <c r="D310" s="324">
        <v>0.11745461202948493</v>
      </c>
    </row>
    <row r="311" spans="1:4">
      <c r="A311">
        <v>310</v>
      </c>
      <c r="B311" s="431">
        <v>138.01047379787036</v>
      </c>
      <c r="C311" s="324">
        <v>5.694179031389849E-2</v>
      </c>
      <c r="D311" s="324">
        <v>0.13550595757419653</v>
      </c>
    </row>
    <row r="312" spans="1:4">
      <c r="A312">
        <v>311</v>
      </c>
      <c r="B312" s="431">
        <v>103.29428089143516</v>
      </c>
      <c r="C312" s="324">
        <v>5.7424263585090764E-2</v>
      </c>
      <c r="D312" s="324">
        <v>0.10578707910732779</v>
      </c>
    </row>
    <row r="313" spans="1:4">
      <c r="A313">
        <v>312</v>
      </c>
      <c r="B313" s="431">
        <v>121.25201454734507</v>
      </c>
      <c r="C313" s="324">
        <v>5.4840145104024629E-2</v>
      </c>
      <c r="D313" s="324">
        <v>0.12190670516120858</v>
      </c>
    </row>
    <row r="314" spans="1:4">
      <c r="A314">
        <v>313</v>
      </c>
      <c r="B314" s="431">
        <v>139.61730863150513</v>
      </c>
      <c r="C314" s="324">
        <v>7.3455487365580857E-2</v>
      </c>
      <c r="D314" s="324">
        <v>0.13026742400825742</v>
      </c>
    </row>
    <row r="315" spans="1:4">
      <c r="A315">
        <v>314</v>
      </c>
      <c r="B315" s="431">
        <v>133.07582262270827</v>
      </c>
      <c r="C315" s="324">
        <v>6.4008806470785662E-2</v>
      </c>
      <c r="D315" s="324">
        <v>0.12861481549604617</v>
      </c>
    </row>
    <row r="316" spans="1:4">
      <c r="A316">
        <v>315</v>
      </c>
      <c r="B316" s="431">
        <v>116.37937324573512</v>
      </c>
      <c r="C316" s="324">
        <v>5.6027992100467904E-2</v>
      </c>
      <c r="D316" s="324">
        <v>0.11733544705896104</v>
      </c>
    </row>
    <row r="317" spans="1:4">
      <c r="A317">
        <v>316</v>
      </c>
      <c r="B317" s="431">
        <v>116.88116670758876</v>
      </c>
      <c r="C317" s="324">
        <v>7.9549703555903267E-2</v>
      </c>
      <c r="D317" s="324">
        <v>0.11109782087624474</v>
      </c>
    </row>
    <row r="318" spans="1:4">
      <c r="A318">
        <v>317</v>
      </c>
      <c r="B318" s="431">
        <v>147.20200927305478</v>
      </c>
      <c r="C318" s="324">
        <v>7.9829958635303178E-2</v>
      </c>
      <c r="D318" s="324">
        <v>0.13353555757202987</v>
      </c>
    </row>
    <row r="319" spans="1:4">
      <c r="A319">
        <v>318</v>
      </c>
      <c r="B319" s="431">
        <v>138.99454101287301</v>
      </c>
      <c r="C319" s="324">
        <v>6.316696386466128E-2</v>
      </c>
      <c r="D319" s="324">
        <v>0.13378764210077337</v>
      </c>
    </row>
    <row r="320" spans="1:4">
      <c r="A320">
        <v>319</v>
      </c>
      <c r="B320" s="431">
        <v>134.93809524157135</v>
      </c>
      <c r="C320" s="324">
        <v>6.6244194738680595E-2</v>
      </c>
      <c r="D320" s="324">
        <v>0.12929306518783626</v>
      </c>
    </row>
    <row r="321" spans="1:4">
      <c r="A321">
        <v>320</v>
      </c>
      <c r="B321" s="431">
        <v>128.29347621042245</v>
      </c>
      <c r="C321" s="324">
        <v>5.3613288883871069E-2</v>
      </c>
      <c r="D321" s="324">
        <v>0.12844378051932795</v>
      </c>
    </row>
    <row r="322" spans="1:4">
      <c r="A322">
        <v>321</v>
      </c>
      <c r="B322" s="431">
        <v>128.74329868659407</v>
      </c>
      <c r="C322" s="324">
        <v>7.7180411940058882E-2</v>
      </c>
      <c r="D322" s="324">
        <v>0.12067156406883051</v>
      </c>
    </row>
    <row r="323" spans="1:4">
      <c r="A323">
        <v>322</v>
      </c>
      <c r="B323" s="431">
        <v>125.62362948748194</v>
      </c>
      <c r="C323" s="324">
        <v>6.0690706647322845E-2</v>
      </c>
      <c r="D323" s="324">
        <v>0.12364685663009158</v>
      </c>
    </row>
    <row r="324" spans="1:4">
      <c r="A324">
        <v>323</v>
      </c>
      <c r="B324" s="431">
        <v>126.90285431989587</v>
      </c>
      <c r="C324" s="324">
        <v>7.2188475039875355E-2</v>
      </c>
      <c r="D324" s="324">
        <v>0.12086458908654711</v>
      </c>
    </row>
    <row r="325" spans="1:4">
      <c r="A325">
        <v>324</v>
      </c>
      <c r="B325" s="431">
        <v>133.12506184974586</v>
      </c>
      <c r="C325" s="324">
        <v>5.1819076124494469E-2</v>
      </c>
      <c r="D325" s="324">
        <v>0.13336669524228459</v>
      </c>
    </row>
    <row r="326" spans="1:4">
      <c r="A326">
        <v>325</v>
      </c>
      <c r="B326" s="431">
        <v>116.02697406021707</v>
      </c>
      <c r="C326" s="324">
        <v>7.1216529035575932E-2</v>
      </c>
      <c r="D326" s="324">
        <v>0.11267364268565942</v>
      </c>
    </row>
    <row r="327" spans="1:4">
      <c r="A327">
        <v>326</v>
      </c>
      <c r="B327" s="431">
        <v>118.9519012440275</v>
      </c>
      <c r="C327" s="324">
        <v>6.2240041881911477E-2</v>
      </c>
      <c r="D327" s="324">
        <v>0.11761178713919561</v>
      </c>
    </row>
    <row r="328" spans="1:4">
      <c r="A328">
        <v>327</v>
      </c>
      <c r="B328" s="431">
        <v>128.98320172264297</v>
      </c>
      <c r="C328" s="324">
        <v>7.8363372803834902E-2</v>
      </c>
      <c r="D328" s="324">
        <v>0.12047426346193998</v>
      </c>
    </row>
    <row r="329" spans="1:4">
      <c r="A329">
        <v>328</v>
      </c>
      <c r="B329" s="431">
        <v>113.96325487048279</v>
      </c>
      <c r="C329" s="324">
        <v>6.5243093290013779E-2</v>
      </c>
      <c r="D329" s="324">
        <v>0.11266237350039257</v>
      </c>
    </row>
    <row r="330" spans="1:4">
      <c r="A330">
        <v>329</v>
      </c>
      <c r="B330" s="431">
        <v>137.00188573290603</v>
      </c>
      <c r="C330" s="324">
        <v>6.2626868962602167E-2</v>
      </c>
      <c r="D330" s="324">
        <v>0.13236379222681971</v>
      </c>
    </row>
    <row r="331" spans="1:4">
      <c r="A331">
        <v>330</v>
      </c>
      <c r="B331" s="431">
        <v>156.16313929018079</v>
      </c>
      <c r="C331" s="324">
        <v>6.4301417732751665E-2</v>
      </c>
      <c r="D331" s="324">
        <v>0.14733325700873767</v>
      </c>
    </row>
    <row r="332" spans="1:4">
      <c r="A332">
        <v>331</v>
      </c>
      <c r="B332" s="431">
        <v>115.58469199137208</v>
      </c>
      <c r="C332" s="324">
        <v>6.5112039803113808E-2</v>
      </c>
      <c r="D332" s="324">
        <v>0.11401398294044451</v>
      </c>
    </row>
    <row r="333" spans="1:4">
      <c r="A333">
        <v>332</v>
      </c>
      <c r="B333" s="431">
        <v>123.50403859427009</v>
      </c>
      <c r="C333" s="324">
        <v>6.6282483579722454E-2</v>
      </c>
      <c r="D333" s="324">
        <v>0.12006610442232446</v>
      </c>
    </row>
    <row r="334" spans="1:4">
      <c r="A334">
        <v>333</v>
      </c>
      <c r="B334" s="431">
        <v>161.14614905329861</v>
      </c>
      <c r="C334" s="324">
        <v>7.3520512759462239E-2</v>
      </c>
      <c r="D334" s="324">
        <v>0.14684576684098266</v>
      </c>
    </row>
    <row r="335" spans="1:4">
      <c r="A335">
        <v>334</v>
      </c>
      <c r="B335" s="431">
        <v>149.95000485800134</v>
      </c>
      <c r="C335" s="324">
        <v>5.8336772703722485E-2</v>
      </c>
      <c r="D335" s="324">
        <v>0.14502656484184631</v>
      </c>
    </row>
    <row r="336" spans="1:4">
      <c r="A336">
        <v>335</v>
      </c>
      <c r="B336" s="431">
        <v>133.42552352693596</v>
      </c>
      <c r="C336" s="324">
        <v>6.5340410524672085E-2</v>
      </c>
      <c r="D336" s="324">
        <v>0.12840671704342749</v>
      </c>
    </row>
    <row r="337" spans="1:4">
      <c r="A337">
        <v>336</v>
      </c>
      <c r="B337" s="431">
        <v>115.65710934737679</v>
      </c>
      <c r="C337" s="324">
        <v>5.2718968830406186E-2</v>
      </c>
      <c r="D337" s="324">
        <v>0.11771960519282344</v>
      </c>
    </row>
    <row r="338" spans="1:4">
      <c r="A338">
        <v>337</v>
      </c>
      <c r="B338" s="431">
        <v>127.45474734924639</v>
      </c>
      <c r="C338" s="324">
        <v>7.7392226055912783E-2</v>
      </c>
      <c r="D338" s="324">
        <v>0.11963304947882755</v>
      </c>
    </row>
    <row r="339" spans="1:4">
      <c r="A339">
        <v>338</v>
      </c>
      <c r="B339" s="431">
        <v>107.84080368822482</v>
      </c>
      <c r="C339" s="324">
        <v>6.5808250096537291E-2</v>
      </c>
      <c r="D339" s="324">
        <v>0.10756082576863224</v>
      </c>
    </row>
    <row r="340" spans="1:4">
      <c r="A340">
        <v>339</v>
      </c>
      <c r="B340" s="431">
        <v>123.69425851975831</v>
      </c>
      <c r="C340" s="324">
        <v>6.2273644819983119E-2</v>
      </c>
      <c r="D340" s="324">
        <v>0.12151670572162535</v>
      </c>
    </row>
    <row r="341" spans="1:4">
      <c r="A341">
        <v>340</v>
      </c>
      <c r="B341" s="431">
        <v>117.78718025997355</v>
      </c>
      <c r="C341" s="324">
        <v>7.6662290811847097E-2</v>
      </c>
      <c r="D341" s="324">
        <v>0.11254689096196201</v>
      </c>
    </row>
    <row r="342" spans="1:4">
      <c r="A342">
        <v>341</v>
      </c>
      <c r="B342" s="431">
        <v>117.47521448150049</v>
      </c>
      <c r="C342" s="324">
        <v>7.5986921575845648E-2</v>
      </c>
      <c r="D342" s="324">
        <v>0.11249334765825593</v>
      </c>
    </row>
    <row r="343" spans="1:4">
      <c r="A343">
        <v>342</v>
      </c>
      <c r="B343" s="431">
        <v>134.18332313628244</v>
      </c>
      <c r="C343" s="324">
        <v>5.2880471899584156E-2</v>
      </c>
      <c r="D343" s="324">
        <v>0.1338661073490324</v>
      </c>
    </row>
    <row r="344" spans="1:4">
      <c r="A344">
        <v>343</v>
      </c>
      <c r="B344" s="431">
        <v>136.0291129137743</v>
      </c>
      <c r="C344" s="324">
        <v>5.7072537316508846E-2</v>
      </c>
      <c r="D344" s="324">
        <v>0.13376343253732612</v>
      </c>
    </row>
    <row r="345" spans="1:4">
      <c r="A345">
        <v>344</v>
      </c>
      <c r="B345" s="431">
        <v>121.01021385945012</v>
      </c>
      <c r="C345" s="324">
        <v>5.9542626780244814E-2</v>
      </c>
      <c r="D345" s="324">
        <v>0.12016764557911647</v>
      </c>
    </row>
    <row r="346" spans="1:4">
      <c r="A346">
        <v>345</v>
      </c>
      <c r="B346" s="431">
        <v>113.47711602893791</v>
      </c>
      <c r="C346" s="324">
        <v>6.5863722020696722E-2</v>
      </c>
      <c r="D346" s="324">
        <v>0.11210019746653593</v>
      </c>
    </row>
    <row r="347" spans="1:4">
      <c r="A347">
        <v>346</v>
      </c>
      <c r="B347" s="431">
        <v>124.96009593694586</v>
      </c>
      <c r="C347" s="324">
        <v>5.786308890574756E-2</v>
      </c>
      <c r="D347" s="324">
        <v>0.12405826453607925</v>
      </c>
    </row>
    <row r="348" spans="1:4">
      <c r="A348">
        <v>347</v>
      </c>
      <c r="B348" s="431">
        <v>121.92628866885069</v>
      </c>
      <c r="C348" s="324">
        <v>7.6560178304351953E-2</v>
      </c>
      <c r="D348" s="324">
        <v>0.11570865828001754</v>
      </c>
    </row>
    <row r="349" spans="1:4">
      <c r="A349">
        <v>348</v>
      </c>
      <c r="B349" s="431">
        <v>150.12046282031289</v>
      </c>
      <c r="C349" s="324">
        <v>7.0006214655007337E-2</v>
      </c>
      <c r="D349" s="324">
        <v>0.13986221793357714</v>
      </c>
    </row>
    <row r="350" spans="1:4">
      <c r="A350">
        <v>349</v>
      </c>
      <c r="B350" s="431">
        <v>120.75151854340065</v>
      </c>
      <c r="C350" s="324">
        <v>7.6220646238057244E-2</v>
      </c>
      <c r="D350" s="324">
        <v>0.11491594232405462</v>
      </c>
    </row>
    <row r="351" spans="1:4">
      <c r="A351">
        <v>350</v>
      </c>
      <c r="B351" s="431">
        <v>137.85196267643025</v>
      </c>
      <c r="C351" s="324">
        <v>6.5036133204137966E-2</v>
      </c>
      <c r="D351" s="324">
        <v>0.13211268888112365</v>
      </c>
    </row>
    <row r="352" spans="1:4">
      <c r="A352">
        <v>351</v>
      </c>
      <c r="B352" s="431">
        <v>133.35759905299827</v>
      </c>
      <c r="C352" s="324">
        <v>5.0836040471138454E-2</v>
      </c>
      <c r="D352" s="324">
        <v>0.13396957262665352</v>
      </c>
    </row>
    <row r="353" spans="1:4">
      <c r="A353">
        <v>352</v>
      </c>
      <c r="B353" s="431">
        <v>129.84422589657464</v>
      </c>
      <c r="C353" s="324">
        <v>7.0258911391840748E-2</v>
      </c>
      <c r="D353" s="324">
        <v>0.12380356950538493</v>
      </c>
    </row>
    <row r="354" spans="1:4">
      <c r="A354">
        <v>353</v>
      </c>
      <c r="B354" s="431">
        <v>136.68569331213197</v>
      </c>
      <c r="C354" s="324">
        <v>5.9879149813148728E-2</v>
      </c>
      <c r="D354" s="324">
        <v>0.13319103678324157</v>
      </c>
    </row>
    <row r="355" spans="1:4">
      <c r="A355">
        <v>354</v>
      </c>
      <c r="B355" s="431">
        <v>130.82667047916593</v>
      </c>
      <c r="C355" s="324">
        <v>5.3377490552783707E-2</v>
      </c>
      <c r="D355" s="324">
        <v>0.13073942679174166</v>
      </c>
    </row>
    <row r="356" spans="1:4">
      <c r="A356">
        <v>355</v>
      </c>
      <c r="B356" s="431">
        <v>115.07893042681778</v>
      </c>
      <c r="C356" s="324">
        <v>5.4892725131890148E-2</v>
      </c>
      <c r="D356" s="324">
        <v>0.1165585636994198</v>
      </c>
    </row>
    <row r="357" spans="1:4">
      <c r="A357">
        <v>356</v>
      </c>
      <c r="B357" s="431">
        <v>115.63696174995876</v>
      </c>
      <c r="C357" s="324">
        <v>7.9919225946031153E-2</v>
      </c>
      <c r="D357" s="324">
        <v>0.11007792557432111</v>
      </c>
    </row>
    <row r="358" spans="1:4">
      <c r="A358">
        <v>357</v>
      </c>
      <c r="B358" s="431">
        <v>137.36145672227875</v>
      </c>
      <c r="C358" s="324">
        <v>5.8992409766182495E-2</v>
      </c>
      <c r="D358" s="324">
        <v>0.13411549491437696</v>
      </c>
    </row>
    <row r="359" spans="1:4">
      <c r="A359">
        <v>358</v>
      </c>
      <c r="B359" s="431">
        <v>140.97249955175872</v>
      </c>
      <c r="C359" s="324">
        <v>5.7812431840138713E-2</v>
      </c>
      <c r="D359" s="324">
        <v>0.13765893066381024</v>
      </c>
    </row>
    <row r="360" spans="1:4">
      <c r="A360">
        <v>359</v>
      </c>
      <c r="B360" s="431">
        <v>149.34693628405279</v>
      </c>
      <c r="C360" s="324">
        <v>7.9338710573193943E-2</v>
      </c>
      <c r="D360" s="324">
        <v>0.13532795993657223</v>
      </c>
    </row>
    <row r="361" spans="1:4">
      <c r="A361">
        <v>360</v>
      </c>
      <c r="B361" s="431">
        <v>132.576370896334</v>
      </c>
      <c r="C361" s="324">
        <v>6.4501893201145299E-2</v>
      </c>
      <c r="D361" s="324">
        <v>0.12802552735514972</v>
      </c>
    </row>
    <row r="362" spans="1:4">
      <c r="A362">
        <v>361</v>
      </c>
      <c r="B362" s="431">
        <v>133.61125273034745</v>
      </c>
      <c r="C362" s="324">
        <v>7.2964923937322998E-2</v>
      </c>
      <c r="D362" s="324">
        <v>0.12580603771305474</v>
      </c>
    </row>
    <row r="363" spans="1:4">
      <c r="A363">
        <v>362</v>
      </c>
      <c r="B363" s="431">
        <v>145.42476225264866</v>
      </c>
      <c r="C363" s="324">
        <v>7.7461375416005673E-2</v>
      </c>
      <c r="D363" s="324">
        <v>0.13314435266515162</v>
      </c>
    </row>
    <row r="364" spans="1:4">
      <c r="A364">
        <v>363</v>
      </c>
      <c r="B364" s="431">
        <v>148.58972475706599</v>
      </c>
      <c r="C364" s="324">
        <v>7.8518680431190271E-2</v>
      </c>
      <c r="D364" s="324">
        <v>0.13509655163763359</v>
      </c>
    </row>
    <row r="365" spans="1:4">
      <c r="A365">
        <v>364</v>
      </c>
      <c r="B365" s="431">
        <v>114.81531633424923</v>
      </c>
      <c r="C365" s="324">
        <v>6.5951897099591747E-2</v>
      </c>
      <c r="D365" s="324">
        <v>0.11315676064759424</v>
      </c>
    </row>
    <row r="366" spans="1:4">
      <c r="A366">
        <v>365</v>
      </c>
      <c r="B366" s="431">
        <v>147.11103945933425</v>
      </c>
      <c r="C366" s="324">
        <v>7.522955560368931E-2</v>
      </c>
      <c r="D366" s="324">
        <v>0.13531957407343209</v>
      </c>
    </row>
    <row r="367" spans="1:4">
      <c r="A367">
        <v>366</v>
      </c>
      <c r="B367" s="431">
        <v>124.13129142674319</v>
      </c>
      <c r="C367" s="324">
        <v>5.1311482359334588E-2</v>
      </c>
      <c r="D367" s="324">
        <v>0.12563301699584492</v>
      </c>
    </row>
    <row r="368" spans="1:4">
      <c r="A368">
        <v>367</v>
      </c>
      <c r="B368" s="431">
        <v>135.51960571971676</v>
      </c>
      <c r="C368" s="324">
        <v>5.6012144492013451E-2</v>
      </c>
      <c r="D368" s="324">
        <v>0.13375604044203634</v>
      </c>
    </row>
    <row r="369" spans="1:4">
      <c r="A369">
        <v>368</v>
      </c>
      <c r="B369" s="431">
        <v>118.85567040879941</v>
      </c>
      <c r="C369" s="324">
        <v>6.240547701362776E-2</v>
      </c>
      <c r="D369" s="324">
        <v>0.11748210123241391</v>
      </c>
    </row>
    <row r="370" spans="1:4">
      <c r="A370">
        <v>369</v>
      </c>
      <c r="B370" s="431">
        <v>160.15990567059015</v>
      </c>
      <c r="C370" s="324">
        <v>7.8388276485907044E-2</v>
      </c>
      <c r="D370" s="324">
        <v>0.14381444705160545</v>
      </c>
    </row>
    <row r="371" spans="1:4">
      <c r="A371">
        <v>370</v>
      </c>
      <c r="B371" s="431">
        <v>111.12561921289456</v>
      </c>
      <c r="C371" s="324">
        <v>6.903743685644001E-2</v>
      </c>
      <c r="D371" s="324">
        <v>0.10938855324228766</v>
      </c>
    </row>
    <row r="372" spans="1:4">
      <c r="A372">
        <v>371</v>
      </c>
      <c r="B372" s="431">
        <v>129.28134753659978</v>
      </c>
      <c r="C372" s="324">
        <v>6.6344668011341562E-2</v>
      </c>
      <c r="D372" s="324">
        <v>0.12469943945435259</v>
      </c>
    </row>
    <row r="373" spans="1:4">
      <c r="A373">
        <v>372</v>
      </c>
      <c r="B373" s="431">
        <v>144.39386233200005</v>
      </c>
      <c r="C373" s="324">
        <v>6.6326040586608487E-2</v>
      </c>
      <c r="D373" s="324">
        <v>0.13687910904640455</v>
      </c>
    </row>
    <row r="374" spans="1:4">
      <c r="A374">
        <v>373</v>
      </c>
      <c r="B374" s="431">
        <v>130.25331464066471</v>
      </c>
      <c r="C374" s="324">
        <v>6.9886336717701669E-2</v>
      </c>
      <c r="D374" s="324">
        <v>0.12425297830034394</v>
      </c>
    </row>
    <row r="375" spans="1:4">
      <c r="A375">
        <v>374</v>
      </c>
      <c r="B375" s="431">
        <v>150.55168945503212</v>
      </c>
      <c r="C375" s="324">
        <v>5.6030623026206448E-2</v>
      </c>
      <c r="D375" s="324">
        <v>0.14663951596756389</v>
      </c>
    </row>
    <row r="376" spans="1:4">
      <c r="A376">
        <v>375</v>
      </c>
      <c r="B376" s="431">
        <v>132.01924849574064</v>
      </c>
      <c r="C376" s="324">
        <v>6.0952799986560273E-2</v>
      </c>
      <c r="D376" s="324">
        <v>0.12888009820947224</v>
      </c>
    </row>
    <row r="377" spans="1:4">
      <c r="A377">
        <v>376</v>
      </c>
      <c r="B377" s="431">
        <v>111.20676964007467</v>
      </c>
      <c r="C377" s="324">
        <v>5.3450808973727199E-2</v>
      </c>
      <c r="D377" s="324">
        <v>0.11361868958171267</v>
      </c>
    </row>
    <row r="378" spans="1:4">
      <c r="A378">
        <v>377</v>
      </c>
      <c r="B378" s="431">
        <v>126.16012922498288</v>
      </c>
      <c r="C378" s="324">
        <v>7.4105023352478178E-2</v>
      </c>
      <c r="D378" s="324">
        <v>0.11968047437555283</v>
      </c>
    </row>
    <row r="379" spans="1:4">
      <c r="A379">
        <v>378</v>
      </c>
      <c r="B379" s="431">
        <v>129.25145745269256</v>
      </c>
      <c r="C379" s="324">
        <v>6.3642087547873191E-2</v>
      </c>
      <c r="D379" s="324">
        <v>0.12561980201007117</v>
      </c>
    </row>
    <row r="380" spans="1:4">
      <c r="A380">
        <v>379</v>
      </c>
      <c r="B380" s="431">
        <v>146.63889967447255</v>
      </c>
      <c r="C380" s="324">
        <v>7.6965278087633329E-2</v>
      </c>
      <c r="D380" s="324">
        <v>0.13425771840410247</v>
      </c>
    </row>
    <row r="381" spans="1:4">
      <c r="A381">
        <v>380</v>
      </c>
      <c r="B381" s="431">
        <v>138.16536692024928</v>
      </c>
      <c r="C381" s="324">
        <v>5.2158467514514209E-2</v>
      </c>
      <c r="D381" s="324">
        <v>0.13765606606912534</v>
      </c>
    </row>
    <row r="382" spans="1:4">
      <c r="A382">
        <v>381</v>
      </c>
      <c r="B382" s="431">
        <v>119.49869876012889</v>
      </c>
      <c r="C382" s="324">
        <v>5.8620812435923528E-2</v>
      </c>
      <c r="D382" s="324">
        <v>0.11918790822408565</v>
      </c>
    </row>
    <row r="383" spans="1:4">
      <c r="A383">
        <v>382</v>
      </c>
      <c r="B383" s="431">
        <v>139.51825900572413</v>
      </c>
      <c r="C383" s="324">
        <v>6.9419793574800617E-2</v>
      </c>
      <c r="D383" s="324">
        <v>0.13173766222216093</v>
      </c>
    </row>
    <row r="384" spans="1:4">
      <c r="A384">
        <v>383</v>
      </c>
      <c r="B384" s="431">
        <v>140.83003999360969</v>
      </c>
      <c r="C384" s="324">
        <v>7.5570404900037871E-2</v>
      </c>
      <c r="D384" s="324">
        <v>0.13039609875050287</v>
      </c>
    </row>
    <row r="385" spans="1:4">
      <c r="A385">
        <v>384</v>
      </c>
      <c r="B385" s="431">
        <v>122.54797185329792</v>
      </c>
      <c r="C385" s="324">
        <v>5.1169018028848351E-2</v>
      </c>
      <c r="D385" s="324">
        <v>0.12428492838831964</v>
      </c>
    </row>
    <row r="386" spans="1:4">
      <c r="A386">
        <v>385</v>
      </c>
      <c r="B386" s="431">
        <v>151.15199712532905</v>
      </c>
      <c r="C386" s="324">
        <v>6.8784426077634298E-2</v>
      </c>
      <c r="D386" s="324">
        <v>0.14121746212489905</v>
      </c>
    </row>
    <row r="387" spans="1:4">
      <c r="A387">
        <v>386</v>
      </c>
      <c r="B387" s="431">
        <v>131.92098634050768</v>
      </c>
      <c r="C387" s="324">
        <v>5.3601840684936314E-2</v>
      </c>
      <c r="D387" s="324">
        <v>0.13160533301885985</v>
      </c>
    </row>
    <row r="388" spans="1:4">
      <c r="A388">
        <v>387</v>
      </c>
      <c r="B388" s="431">
        <v>145.53493848618902</v>
      </c>
      <c r="C388" s="324">
        <v>6.4335714063763483E-2</v>
      </c>
      <c r="D388" s="324">
        <v>0.13865156651709634</v>
      </c>
    </row>
    <row r="389" spans="1:4">
      <c r="A389">
        <v>388</v>
      </c>
      <c r="B389" s="431">
        <v>124.16493770537254</v>
      </c>
      <c r="C389" s="324">
        <v>5.9754392392819003E-2</v>
      </c>
      <c r="D389" s="324">
        <v>0.12274452645461956</v>
      </c>
    </row>
    <row r="390" spans="1:4">
      <c r="A390">
        <v>389</v>
      </c>
      <c r="B390" s="431">
        <v>132.72423589400168</v>
      </c>
      <c r="C390" s="324">
        <v>5.0005252477715381E-2</v>
      </c>
      <c r="D390" s="324">
        <v>0.13374468918467119</v>
      </c>
    </row>
    <row r="391" spans="1:4">
      <c r="A391">
        <v>390</v>
      </c>
      <c r="B391" s="431">
        <v>150.50605743894451</v>
      </c>
      <c r="C391" s="324">
        <v>6.495051753937757E-2</v>
      </c>
      <c r="D391" s="324">
        <v>0.14242458573698158</v>
      </c>
    </row>
    <row r="392" spans="1:4">
      <c r="A392">
        <v>391</v>
      </c>
      <c r="B392" s="431">
        <v>141.33088376365029</v>
      </c>
      <c r="C392" s="324">
        <v>6.4614545057813888E-2</v>
      </c>
      <c r="D392" s="324">
        <v>0.13510960524223717</v>
      </c>
    </row>
    <row r="393" spans="1:4">
      <c r="A393">
        <v>392</v>
      </c>
      <c r="B393" s="431">
        <v>138.16514197382222</v>
      </c>
      <c r="C393" s="324">
        <v>7.4227698191175098E-2</v>
      </c>
      <c r="D393" s="324">
        <v>0.12886068838234996</v>
      </c>
    </row>
    <row r="394" spans="1:4">
      <c r="A394">
        <v>393</v>
      </c>
      <c r="B394" s="431">
        <v>115.57341454509964</v>
      </c>
      <c r="C394" s="324">
        <v>5.9249035059124718E-2</v>
      </c>
      <c r="D394" s="324">
        <v>0.11568996347964393</v>
      </c>
    </row>
    <row r="395" spans="1:4">
      <c r="A395">
        <v>394</v>
      </c>
      <c r="B395" s="431">
        <v>134.08024180507064</v>
      </c>
      <c r="C395" s="324">
        <v>6.1335983118664471E-2</v>
      </c>
      <c r="D395" s="324">
        <v>0.13044856246466505</v>
      </c>
    </row>
    <row r="396" spans="1:4">
      <c r="A396">
        <v>395</v>
      </c>
      <c r="B396" s="431">
        <v>147.01011249151134</v>
      </c>
      <c r="C396" s="324">
        <v>7.410454142098527E-2</v>
      </c>
      <c r="D396" s="324">
        <v>0.13570346824537569</v>
      </c>
    </row>
    <row r="397" spans="1:4">
      <c r="A397">
        <v>396</v>
      </c>
      <c r="B397" s="431">
        <v>119.61423468112613</v>
      </c>
      <c r="C397" s="324">
        <v>6.9923626659402452E-2</v>
      </c>
      <c r="D397" s="324">
        <v>0.11585506622401023</v>
      </c>
    </row>
    <row r="398" spans="1:4">
      <c r="A398">
        <v>397</v>
      </c>
      <c r="B398" s="431">
        <v>144.55926501210669</v>
      </c>
      <c r="C398" s="324">
        <v>6.1597745233028078E-2</v>
      </c>
      <c r="D398" s="324">
        <v>0.13903530601882547</v>
      </c>
    </row>
    <row r="399" spans="1:4">
      <c r="A399">
        <v>398</v>
      </c>
      <c r="B399" s="431">
        <v>128.9858739233741</v>
      </c>
      <c r="C399" s="324">
        <v>6.2538169120689005E-2</v>
      </c>
      <c r="D399" s="324">
        <v>0.12579159892570921</v>
      </c>
    </row>
    <row r="400" spans="1:4">
      <c r="A400">
        <v>399</v>
      </c>
      <c r="B400" s="431">
        <v>128.27957961124761</v>
      </c>
      <c r="C400" s="324">
        <v>7.4370736737908213E-2</v>
      </c>
      <c r="D400" s="324">
        <v>0.12122311407410265</v>
      </c>
    </row>
    <row r="401" spans="1:4">
      <c r="A401">
        <v>400</v>
      </c>
      <c r="B401" s="431">
        <v>125.72797179514022</v>
      </c>
      <c r="C401" s="324">
        <v>6.835406857466049E-2</v>
      </c>
      <c r="D401" s="324">
        <v>0.12118059728057592</v>
      </c>
    </row>
    <row r="402" spans="1:4">
      <c r="A402">
        <v>401</v>
      </c>
      <c r="B402" s="431">
        <v>127.73450040663091</v>
      </c>
      <c r="C402" s="324">
        <v>5.0790296891140896E-2</v>
      </c>
      <c r="D402" s="324">
        <v>0.12900907988789784</v>
      </c>
    </row>
    <row r="403" spans="1:4">
      <c r="A403">
        <v>402</v>
      </c>
      <c r="B403" s="431">
        <v>138.499203145834</v>
      </c>
      <c r="C403" s="324">
        <v>6.1108948737899287E-2</v>
      </c>
      <c r="D403" s="324">
        <v>0.13420954867114804</v>
      </c>
    </row>
    <row r="404" spans="1:4">
      <c r="A404">
        <v>403</v>
      </c>
      <c r="B404" s="431">
        <v>128.98212826983266</v>
      </c>
      <c r="C404" s="324">
        <v>5.0866335784488514E-2</v>
      </c>
      <c r="D404" s="324">
        <v>0.13008471095971261</v>
      </c>
    </row>
    <row r="405" spans="1:4">
      <c r="A405">
        <v>404</v>
      </c>
      <c r="B405" s="431">
        <v>127.11080938361729</v>
      </c>
      <c r="C405" s="324">
        <v>6.6441003320012709E-2</v>
      </c>
      <c r="D405" s="324">
        <v>0.12291891129444657</v>
      </c>
    </row>
    <row r="406" spans="1:4">
      <c r="A406">
        <v>405</v>
      </c>
      <c r="B406" s="431">
        <v>143.1990026362719</v>
      </c>
      <c r="C406" s="324">
        <v>6.66304166040525E-2</v>
      </c>
      <c r="D406" s="324">
        <v>0.13579061279012702</v>
      </c>
    </row>
    <row r="407" spans="1:4">
      <c r="A407">
        <v>406</v>
      </c>
      <c r="B407" s="431">
        <v>141.16001625703421</v>
      </c>
      <c r="C407" s="324">
        <v>5.1203462021054455E-2</v>
      </c>
      <c r="D407" s="324">
        <v>0.14071177144666278</v>
      </c>
    </row>
    <row r="408" spans="1:4">
      <c r="A408">
        <v>407</v>
      </c>
      <c r="B408" s="431">
        <v>124.14639086901366</v>
      </c>
      <c r="C408" s="324">
        <v>7.4059398865354897E-2</v>
      </c>
      <c r="D408" s="324">
        <v>0.11814688384011532</v>
      </c>
    </row>
    <row r="409" spans="1:4">
      <c r="A409">
        <v>408</v>
      </c>
      <c r="B409" s="431">
        <v>146.36749542131059</v>
      </c>
      <c r="C409" s="324">
        <v>6.528144250869819E-2</v>
      </c>
      <c r="D409" s="324">
        <v>0.13891958186677048</v>
      </c>
    </row>
    <row r="410" spans="1:4">
      <c r="A410">
        <v>409</v>
      </c>
      <c r="B410" s="431">
        <v>119.14908032001782</v>
      </c>
      <c r="C410" s="324">
        <v>6.77237034811283E-2</v>
      </c>
      <c r="D410" s="324">
        <v>0.11613109371731539</v>
      </c>
    </row>
    <row r="411" spans="1:4">
      <c r="A411">
        <v>410</v>
      </c>
      <c r="B411" s="431">
        <v>124.25691477124739</v>
      </c>
      <c r="C411" s="324">
        <v>5.4033883690849827E-2</v>
      </c>
      <c r="D411" s="324">
        <v>0.124783469615208</v>
      </c>
    </row>
    <row r="412" spans="1:4">
      <c r="A412">
        <v>411</v>
      </c>
      <c r="B412" s="431">
        <v>140.70190239782661</v>
      </c>
      <c r="C412" s="324">
        <v>5.0009842980657637E-2</v>
      </c>
      <c r="D412" s="324">
        <v>0.14084065525085171</v>
      </c>
    </row>
    <row r="413" spans="1:4">
      <c r="A413">
        <v>412</v>
      </c>
      <c r="B413" s="431">
        <v>138.75637882442942</v>
      </c>
      <c r="C413" s="324">
        <v>7.8412166516488496E-2</v>
      </c>
      <c r="D413" s="324">
        <v>0.12777676719203043</v>
      </c>
    </row>
    <row r="414" spans="1:4">
      <c r="A414">
        <v>413</v>
      </c>
      <c r="B414" s="431">
        <v>128.46274298287324</v>
      </c>
      <c r="C414" s="324">
        <v>6.1374550378590152E-2</v>
      </c>
      <c r="D414" s="324">
        <v>0.12577076116662472</v>
      </c>
    </row>
    <row r="415" spans="1:4">
      <c r="A415">
        <v>414</v>
      </c>
      <c r="B415" s="431">
        <v>122.58306937675935</v>
      </c>
      <c r="C415" s="324">
        <v>5.0455296095672668E-2</v>
      </c>
      <c r="D415" s="324">
        <v>0.12456441833689919</v>
      </c>
    </row>
    <row r="416" spans="1:4">
      <c r="A416">
        <v>415</v>
      </c>
      <c r="B416" s="431">
        <v>115.40046639033595</v>
      </c>
      <c r="C416" s="324">
        <v>7.7993864453394832E-2</v>
      </c>
      <c r="D416" s="324">
        <v>0.11039586449150686</v>
      </c>
    </row>
    <row r="417" spans="1:4">
      <c r="A417">
        <v>416</v>
      </c>
      <c r="B417" s="431">
        <v>112.05901951290561</v>
      </c>
      <c r="C417" s="324">
        <v>6.1944954675596652E-2</v>
      </c>
      <c r="D417" s="324">
        <v>0.11199972542806248</v>
      </c>
    </row>
    <row r="418" spans="1:4">
      <c r="A418">
        <v>417</v>
      </c>
      <c r="B418" s="431">
        <v>152.98257002498315</v>
      </c>
      <c r="C418" s="324">
        <v>6.6282878479120733E-2</v>
      </c>
      <c r="D418" s="324">
        <v>0.14381731652901719</v>
      </c>
    </row>
    <row r="419" spans="1:4">
      <c r="A419">
        <v>418</v>
      </c>
      <c r="B419" s="431">
        <v>115.78957716150623</v>
      </c>
      <c r="C419" s="324">
        <v>5.2826369690162307E-2</v>
      </c>
      <c r="D419" s="324">
        <v>0.11780252591926207</v>
      </c>
    </row>
    <row r="420" spans="1:4">
      <c r="A420">
        <v>419</v>
      </c>
      <c r="B420" s="431">
        <v>128.15072569827888</v>
      </c>
      <c r="C420" s="324">
        <v>6.1994649065655959E-2</v>
      </c>
      <c r="D420" s="324">
        <v>0.12529365785904364</v>
      </c>
    </row>
    <row r="421" spans="1:4">
      <c r="A421">
        <v>420</v>
      </c>
      <c r="B421" s="431">
        <v>135.88913177806279</v>
      </c>
      <c r="C421" s="324">
        <v>5.1488784198411179E-2</v>
      </c>
      <c r="D421" s="324">
        <v>0.13593686436066846</v>
      </c>
    </row>
    <row r="422" spans="1:4">
      <c r="A422">
        <v>421</v>
      </c>
      <c r="B422" s="431">
        <v>108.15487411274842</v>
      </c>
      <c r="C422" s="324">
        <v>5.715346183960953E-2</v>
      </c>
      <c r="D422" s="324">
        <v>0.10999005179317145</v>
      </c>
    </row>
    <row r="423" spans="1:4">
      <c r="A423">
        <v>422</v>
      </c>
      <c r="B423" s="431">
        <v>139.96605887989838</v>
      </c>
      <c r="C423" s="324">
        <v>7.4355699715370177E-2</v>
      </c>
      <c r="D423" s="324">
        <v>0.13019523484726536</v>
      </c>
    </row>
    <row r="424" spans="1:4">
      <c r="A424">
        <v>423</v>
      </c>
      <c r="B424" s="431">
        <v>144.32729409916962</v>
      </c>
      <c r="C424" s="324">
        <v>6.1668418604726168E-2</v>
      </c>
      <c r="D424" s="324">
        <v>0.13881238218160996</v>
      </c>
    </row>
    <row r="425" spans="1:4">
      <c r="A425">
        <v>424</v>
      </c>
      <c r="B425" s="431">
        <v>109.22694486344717</v>
      </c>
      <c r="C425" s="324">
        <v>7.0806256528387901E-2</v>
      </c>
      <c r="D425" s="324">
        <v>0.10745482941684283</v>
      </c>
    </row>
    <row r="426" spans="1:4">
      <c r="A426">
        <v>425</v>
      </c>
      <c r="B426" s="431">
        <v>126.26951133704264</v>
      </c>
      <c r="C426" s="324">
        <v>6.3614246763109353E-2</v>
      </c>
      <c r="D426" s="324">
        <v>0.12318779055384994</v>
      </c>
    </row>
    <row r="427" spans="1:4">
      <c r="A427">
        <v>426</v>
      </c>
      <c r="B427" s="431">
        <v>116.82722822264492</v>
      </c>
      <c r="C427" s="324">
        <v>6.4356756077314156E-2</v>
      </c>
      <c r="D427" s="324">
        <v>0.11524032082790837</v>
      </c>
    </row>
    <row r="428" spans="1:4">
      <c r="A428">
        <v>427</v>
      </c>
      <c r="B428" s="431">
        <v>116.67444042868388</v>
      </c>
      <c r="C428" s="324">
        <v>6.777157714021001E-2</v>
      </c>
      <c r="D428" s="324">
        <v>0.11414105975321764</v>
      </c>
    </row>
    <row r="429" spans="1:4">
      <c r="A429">
        <v>428</v>
      </c>
      <c r="B429" s="431">
        <v>126.21183620970722</v>
      </c>
      <c r="C429" s="324">
        <v>7.7803527511564802E-2</v>
      </c>
      <c r="D429" s="324">
        <v>0.11857013127236993</v>
      </c>
    </row>
    <row r="430" spans="1:4">
      <c r="A430">
        <v>429</v>
      </c>
      <c r="B430" s="431">
        <v>136.14333993538906</v>
      </c>
      <c r="C430" s="324">
        <v>7.6907615762626572E-2</v>
      </c>
      <c r="D430" s="324">
        <v>0.12635041448393605</v>
      </c>
    </row>
    <row r="431" spans="1:4">
      <c r="A431">
        <v>430</v>
      </c>
      <c r="B431" s="431">
        <v>136.95295697008612</v>
      </c>
      <c r="C431" s="324">
        <v>7.2544266196221244E-2</v>
      </c>
      <c r="D431" s="324">
        <v>0.12854656062016756</v>
      </c>
    </row>
    <row r="432" spans="1:4">
      <c r="A432">
        <v>431</v>
      </c>
      <c r="B432" s="431">
        <v>106.57525676318444</v>
      </c>
      <c r="C432" s="324">
        <v>5.7299876826489286E-2</v>
      </c>
      <c r="D432" s="324">
        <v>0.10860801919820404</v>
      </c>
    </row>
    <row r="433" spans="1:4">
      <c r="A433">
        <v>432</v>
      </c>
      <c r="B433" s="431">
        <v>131.365237517173</v>
      </c>
      <c r="C433" s="324">
        <v>5.4231891107853453E-2</v>
      </c>
      <c r="D433" s="324">
        <v>0.13087743288279929</v>
      </c>
    </row>
    <row r="434" spans="1:4">
      <c r="A434">
        <v>433</v>
      </c>
      <c r="B434" s="431">
        <v>144.30622693740375</v>
      </c>
      <c r="C434" s="324">
        <v>6.4431789519466362E-2</v>
      </c>
      <c r="D434" s="324">
        <v>0.13760894098278451</v>
      </c>
    </row>
    <row r="435" spans="1:4">
      <c r="A435">
        <v>434</v>
      </c>
      <c r="B435" s="431">
        <v>119.03057098902794</v>
      </c>
      <c r="C435" s="324">
        <v>6.8026850879204862E-2</v>
      </c>
      <c r="D435" s="324">
        <v>0.1159474977208679</v>
      </c>
    </row>
    <row r="436" spans="1:4">
      <c r="A436">
        <v>435</v>
      </c>
      <c r="B436" s="431">
        <v>116.52345823423717</v>
      </c>
      <c r="C436" s="324">
        <v>5.0789260538662444E-2</v>
      </c>
      <c r="D436" s="324">
        <v>0.11908235676745658</v>
      </c>
    </row>
    <row r="437" spans="1:4">
      <c r="A437">
        <v>436</v>
      </c>
      <c r="B437" s="431">
        <v>115.18870983576372</v>
      </c>
      <c r="C437" s="324">
        <v>5.7184546714268883E-2</v>
      </c>
      <c r="D437" s="324">
        <v>0.11597165191772607</v>
      </c>
    </row>
    <row r="438" spans="1:4">
      <c r="A438">
        <v>437</v>
      </c>
      <c r="B438" s="431">
        <v>101.88043112221945</v>
      </c>
      <c r="C438" s="324">
        <v>5.2065233551927485E-2</v>
      </c>
      <c r="D438" s="324">
        <v>0.10581647108243267</v>
      </c>
    </row>
    <row r="439" spans="1:4">
      <c r="A439">
        <v>438</v>
      </c>
      <c r="B439" s="431">
        <v>100.16165639913056</v>
      </c>
      <c r="C439" s="324">
        <v>5.1823870838537754E-2</v>
      </c>
      <c r="D439" s="324">
        <v>0.10436066075982384</v>
      </c>
    </row>
    <row r="440" spans="1:4">
      <c r="A440">
        <v>439</v>
      </c>
      <c r="B440" s="431">
        <v>149.69686081395187</v>
      </c>
      <c r="C440" s="324">
        <v>7.9259790316810741E-2</v>
      </c>
      <c r="D440" s="324">
        <v>0.13562082907350512</v>
      </c>
    </row>
    <row r="441" spans="1:4">
      <c r="A441">
        <v>440</v>
      </c>
      <c r="B441" s="431">
        <v>129.16809846778881</v>
      </c>
      <c r="C441" s="324">
        <v>7.5428900912138122E-2</v>
      </c>
      <c r="D441" s="324">
        <v>0.12155905220319617</v>
      </c>
    </row>
    <row r="442" spans="1:4">
      <c r="A442">
        <v>441</v>
      </c>
      <c r="B442" s="431">
        <v>118.88778632457539</v>
      </c>
      <c r="C442" s="324">
        <v>7.695254302907388E-2</v>
      </c>
      <c r="D442" s="324">
        <v>0.11329968102138205</v>
      </c>
    </row>
    <row r="443" spans="1:4">
      <c r="A443">
        <v>442</v>
      </c>
      <c r="B443" s="431">
        <v>143.1674909588053</v>
      </c>
      <c r="C443" s="324">
        <v>7.3320858116876733E-2</v>
      </c>
      <c r="D443" s="324">
        <v>0.13305960414145998</v>
      </c>
    </row>
    <row r="444" spans="1:4">
      <c r="A444">
        <v>443</v>
      </c>
      <c r="B444" s="431">
        <v>117.92643938231411</v>
      </c>
      <c r="C444" s="324">
        <v>7.345842641008013E-2</v>
      </c>
      <c r="D444" s="324">
        <v>0.11353212907723813</v>
      </c>
    </row>
    <row r="445" spans="1:4">
      <c r="A445">
        <v>444</v>
      </c>
      <c r="B445" s="431">
        <v>114.34654896026804</v>
      </c>
      <c r="C445" s="324">
        <v>5.1335561471681841E-2</v>
      </c>
      <c r="D445" s="324">
        <v>0.11698922337363157</v>
      </c>
    </row>
    <row r="446" spans="1:4">
      <c r="A446">
        <v>445</v>
      </c>
      <c r="B446" s="431">
        <v>118.82010948042695</v>
      </c>
      <c r="C446" s="324">
        <v>5.9268133546816253E-2</v>
      </c>
      <c r="D446" s="324">
        <v>0.11841419908202072</v>
      </c>
    </row>
    <row r="447" spans="1:4">
      <c r="A447">
        <v>446</v>
      </c>
      <c r="B447" s="431">
        <v>127.79838833351471</v>
      </c>
      <c r="C447" s="324">
        <v>7.1402172614541917E-2</v>
      </c>
      <c r="D447" s="324">
        <v>0.121818021611352</v>
      </c>
    </row>
    <row r="448" spans="1:4">
      <c r="A448">
        <v>447</v>
      </c>
      <c r="B448" s="431">
        <v>125.40051997441242</v>
      </c>
      <c r="C448" s="324">
        <v>7.8433708873779387E-2</v>
      </c>
      <c r="D448" s="324">
        <v>0.11776954220849541</v>
      </c>
    </row>
    <row r="449" spans="1:4">
      <c r="A449">
        <v>448</v>
      </c>
      <c r="B449" s="431">
        <v>136.59920643865064</v>
      </c>
      <c r="C449" s="324">
        <v>7.4114339195245099E-2</v>
      </c>
      <c r="D449" s="324">
        <v>0.12769931552403016</v>
      </c>
    </row>
    <row r="450" spans="1:4">
      <c r="A450">
        <v>449</v>
      </c>
      <c r="B450" s="431">
        <v>143.80916007566324</v>
      </c>
      <c r="C450" s="324">
        <v>7.8647320237312149E-2</v>
      </c>
      <c r="D450" s="324">
        <v>0.13146971351584577</v>
      </c>
    </row>
    <row r="451" spans="1:4">
      <c r="A451">
        <v>450</v>
      </c>
      <c r="B451" s="431">
        <v>119.54817119258149</v>
      </c>
      <c r="C451" s="324">
        <v>6.7217488483161433E-2</v>
      </c>
      <c r="D451" s="324">
        <v>0.11660004292960474</v>
      </c>
    </row>
    <row r="452" spans="1:4">
      <c r="A452">
        <v>451</v>
      </c>
      <c r="B452" s="431">
        <v>148.98804765159625</v>
      </c>
      <c r="C452" s="324">
        <v>7.6435656485350639E-2</v>
      </c>
      <c r="D452" s="324">
        <v>0.13625098366440799</v>
      </c>
    </row>
    <row r="453" spans="1:4">
      <c r="A453">
        <v>452</v>
      </c>
      <c r="B453" s="431">
        <v>120.64406348866029</v>
      </c>
      <c r="C453" s="324">
        <v>7.8177887614899258E-2</v>
      </c>
      <c r="D453" s="324">
        <v>0.11428031737786284</v>
      </c>
    </row>
    <row r="454" spans="1:4">
      <c r="A454">
        <v>453</v>
      </c>
      <c r="B454" s="431">
        <v>117.47296923448947</v>
      </c>
      <c r="C454" s="324">
        <v>6.0312685314711505E-2</v>
      </c>
      <c r="D454" s="324">
        <v>0.11696635436961433</v>
      </c>
    </row>
    <row r="455" spans="1:4">
      <c r="A455">
        <v>454</v>
      </c>
      <c r="B455" s="431">
        <v>135.617961885813</v>
      </c>
      <c r="C455" s="324">
        <v>7.2131775013232494E-2</v>
      </c>
      <c r="D455" s="324">
        <v>0.12766051730917322</v>
      </c>
    </row>
    <row r="456" spans="1:4">
      <c r="A456">
        <v>455</v>
      </c>
      <c r="B456" s="431">
        <v>153.41991047810026</v>
      </c>
      <c r="C456" s="324">
        <v>6.7674828422104399E-2</v>
      </c>
      <c r="D456" s="324">
        <v>0.14352607125620781</v>
      </c>
    </row>
    <row r="457" spans="1:4">
      <c r="A457">
        <v>456</v>
      </c>
      <c r="B457" s="431">
        <v>104.71720959747947</v>
      </c>
      <c r="C457" s="324">
        <v>5.956621587256259E-2</v>
      </c>
      <c r="D457" s="324">
        <v>0.10648571626173366</v>
      </c>
    </row>
    <row r="458" spans="1:4">
      <c r="A458">
        <v>457</v>
      </c>
      <c r="B458" s="431">
        <v>127.26713456968078</v>
      </c>
      <c r="C458" s="324">
        <v>7.0589870140231159E-2</v>
      </c>
      <c r="D458" s="324">
        <v>0.1216681450053595</v>
      </c>
    </row>
    <row r="459" spans="1:4">
      <c r="A459">
        <v>458</v>
      </c>
      <c r="B459" s="431">
        <v>115.49836407182848</v>
      </c>
      <c r="C459" s="324">
        <v>6.4739460141742353E-2</v>
      </c>
      <c r="D459" s="324">
        <v>0.1140489267650685</v>
      </c>
    </row>
    <row r="460" spans="1:4">
      <c r="A460">
        <v>459</v>
      </c>
      <c r="B460" s="431">
        <v>132.63073134270999</v>
      </c>
      <c r="C460" s="324">
        <v>6.3664245779469719E-2</v>
      </c>
      <c r="D460" s="324">
        <v>0.12837833880240926</v>
      </c>
    </row>
    <row r="461" spans="1:4">
      <c r="A461">
        <v>460</v>
      </c>
      <c r="B461" s="431">
        <v>115.57462090913837</v>
      </c>
      <c r="C461" s="324">
        <v>5.895290929309694E-2</v>
      </c>
      <c r="D461" s="324">
        <v>0.11577785718601612</v>
      </c>
    </row>
    <row r="462" spans="1:4">
      <c r="A462">
        <v>461</v>
      </c>
      <c r="B462" s="431">
        <v>132.96150730443205</v>
      </c>
      <c r="C462" s="324">
        <v>5.18419709717119E-2</v>
      </c>
      <c r="D462" s="324">
        <v>0.1332135859300872</v>
      </c>
    </row>
    <row r="463" spans="1:4">
      <c r="A463">
        <v>462</v>
      </c>
      <c r="B463" s="431">
        <v>157.83053666849474</v>
      </c>
      <c r="C463" s="324">
        <v>7.8885090271423153E-2</v>
      </c>
      <c r="D463" s="324">
        <v>0.141847539352779</v>
      </c>
    </row>
    <row r="464" spans="1:4">
      <c r="A464">
        <v>463</v>
      </c>
      <c r="B464" s="431">
        <v>128.85816538676988</v>
      </c>
      <c r="C464" s="324">
        <v>6.6807731085833044E-2</v>
      </c>
      <c r="D464" s="324">
        <v>0.12419937169518536</v>
      </c>
    </row>
    <row r="465" spans="1:4">
      <c r="A465">
        <v>464</v>
      </c>
      <c r="B465" s="431">
        <v>117.90924072501697</v>
      </c>
      <c r="C465" s="324">
        <v>5.3595727455614008E-2</v>
      </c>
      <c r="D465" s="324">
        <v>0.11941180001423139</v>
      </c>
    </row>
    <row r="466" spans="1:4">
      <c r="A466">
        <v>465</v>
      </c>
      <c r="B466" s="431">
        <v>127.31241072398234</v>
      </c>
      <c r="C466" s="324">
        <v>5.8360703288745465E-2</v>
      </c>
      <c r="D466" s="324">
        <v>0.12587599901900248</v>
      </c>
    </row>
    <row r="467" spans="1:4">
      <c r="A467">
        <v>466</v>
      </c>
      <c r="B467" s="431">
        <v>144.3521807376151</v>
      </c>
      <c r="C467" s="324">
        <v>5.3303493435170268E-2</v>
      </c>
      <c r="D467" s="324">
        <v>0.14256175187513731</v>
      </c>
    </row>
    <row r="468" spans="1:4">
      <c r="A468">
        <v>467</v>
      </c>
      <c r="B468" s="431">
        <v>132.73039590609571</v>
      </c>
      <c r="C468" s="324">
        <v>5.066958612793572E-2</v>
      </c>
      <c r="D468" s="324">
        <v>0.13348149008602134</v>
      </c>
    </row>
    <row r="469" spans="1:4">
      <c r="A469">
        <v>468</v>
      </c>
      <c r="B469" s="431">
        <v>119.83598187665281</v>
      </c>
      <c r="C469" s="324">
        <v>7.8215587236087583E-2</v>
      </c>
      <c r="D469" s="324">
        <v>0.11366391637777945</v>
      </c>
    </row>
    <row r="470" spans="1:4">
      <c r="A470">
        <v>469</v>
      </c>
      <c r="B470" s="431">
        <v>119.20167699468556</v>
      </c>
      <c r="C470" s="324">
        <v>5.019506011632973E-2</v>
      </c>
      <c r="D470" s="324">
        <v>0.12165026203525917</v>
      </c>
    </row>
    <row r="471" spans="1:4">
      <c r="A471">
        <v>470</v>
      </c>
      <c r="B471" s="431">
        <v>119.61536336825549</v>
      </c>
      <c r="C471" s="324">
        <v>5.4930207759575085E-2</v>
      </c>
      <c r="D471" s="324">
        <v>0.1204638402477048</v>
      </c>
    </row>
    <row r="472" spans="1:4">
      <c r="A472">
        <v>471</v>
      </c>
      <c r="B472" s="431">
        <v>110.45216293739679</v>
      </c>
      <c r="C472" s="324">
        <v>6.4507703913612158E-2</v>
      </c>
      <c r="D472" s="324">
        <v>0.11000453691690029</v>
      </c>
    </row>
    <row r="473" spans="1:4">
      <c r="A473">
        <v>472</v>
      </c>
      <c r="B473" s="431">
        <v>138.71103646852865</v>
      </c>
      <c r="C473" s="324">
        <v>6.5415867504391753E-2</v>
      </c>
      <c r="D473" s="324">
        <v>0.13265994625100719</v>
      </c>
    </row>
    <row r="474" spans="1:4">
      <c r="A474">
        <v>473</v>
      </c>
      <c r="B474" s="431">
        <v>125.80393583982591</v>
      </c>
      <c r="C474" s="324">
        <v>5.1854070304825008E-2</v>
      </c>
      <c r="D474" s="324">
        <v>0.12691202919910444</v>
      </c>
    </row>
    <row r="475" spans="1:4">
      <c r="A475">
        <v>474</v>
      </c>
      <c r="B475" s="431">
        <v>137.03628460814679</v>
      </c>
      <c r="C475" s="324">
        <v>6.1018948737075064E-2</v>
      </c>
      <c r="D475" s="324">
        <v>0.13302905737624077</v>
      </c>
    </row>
    <row r="476" spans="1:4">
      <c r="A476">
        <v>475</v>
      </c>
      <c r="B476" s="431">
        <v>116.22153475383686</v>
      </c>
      <c r="C476" s="324">
        <v>5.822351389947511E-2</v>
      </c>
      <c r="D476" s="324">
        <v>0.11653998793920461</v>
      </c>
    </row>
    <row r="477" spans="1:4">
      <c r="A477">
        <v>476</v>
      </c>
      <c r="B477" s="431">
        <v>112.78713621184072</v>
      </c>
      <c r="C477" s="324">
        <v>6.6409192586508209E-2</v>
      </c>
      <c r="D477" s="324">
        <v>0.11139760606041683</v>
      </c>
    </row>
    <row r="478" spans="1:4">
      <c r="A478">
        <v>477</v>
      </c>
      <c r="B478" s="431">
        <v>157.90896301472625</v>
      </c>
      <c r="C478" s="324">
        <v>7.1762858844251778E-2</v>
      </c>
      <c r="D478" s="324">
        <v>0.14516885604774402</v>
      </c>
    </row>
    <row r="479" spans="1:4">
      <c r="A479">
        <v>478</v>
      </c>
      <c r="B479" s="431">
        <v>121.90759017004912</v>
      </c>
      <c r="C479" s="324">
        <v>6.0981871472197531E-2</v>
      </c>
      <c r="D479" s="324">
        <v>0.12045555589507347</v>
      </c>
    </row>
    <row r="480" spans="1:4">
      <c r="A480">
        <v>479</v>
      </c>
      <c r="B480" s="431">
        <v>130.39842706251608</v>
      </c>
      <c r="C480" s="324">
        <v>6.8594992439539634E-2</v>
      </c>
      <c r="D480" s="324">
        <v>0.1248131348521322</v>
      </c>
    </row>
    <row r="481" spans="1:4">
      <c r="A481">
        <v>480</v>
      </c>
      <c r="B481" s="431">
        <v>140.01770403288245</v>
      </c>
      <c r="C481" s="324">
        <v>7.9512075530137907E-2</v>
      </c>
      <c r="D481" s="324">
        <v>0.12831777828734706</v>
      </c>
    </row>
    <row r="482" spans="1:4">
      <c r="A482">
        <v>481</v>
      </c>
      <c r="B482" s="431">
        <v>136.24218155311934</v>
      </c>
      <c r="C482" s="324">
        <v>6.3882510845494692E-2</v>
      </c>
      <c r="D482" s="324">
        <v>0.13125027558221841</v>
      </c>
    </row>
    <row r="483" spans="1:4">
      <c r="A483">
        <v>482</v>
      </c>
      <c r="B483" s="431">
        <v>131.35704300140398</v>
      </c>
      <c r="C483" s="324">
        <v>6.7826314348646582E-2</v>
      </c>
      <c r="D483" s="324">
        <v>0.12584548338620305</v>
      </c>
    </row>
    <row r="484" spans="1:4">
      <c r="A484">
        <v>483</v>
      </c>
      <c r="B484" s="431">
        <v>152.47189707425451</v>
      </c>
      <c r="C484" s="324">
        <v>7.4386217191063905E-2</v>
      </c>
      <c r="D484" s="324">
        <v>0.13977789601430762</v>
      </c>
    </row>
    <row r="485" spans="1:4">
      <c r="A485">
        <v>484</v>
      </c>
      <c r="B485" s="431">
        <v>146.7380633532546</v>
      </c>
      <c r="C485" s="324">
        <v>5.3213855756080647E-2</v>
      </c>
      <c r="D485" s="324">
        <v>0.14468439470668049</v>
      </c>
    </row>
    <row r="486" spans="1:4">
      <c r="A486">
        <v>485</v>
      </c>
      <c r="B486" s="431">
        <v>136.90997649299655</v>
      </c>
      <c r="C486" s="324">
        <v>7.4948962677712075E-2</v>
      </c>
      <c r="D486" s="324">
        <v>0.12763484435215255</v>
      </c>
    </row>
    <row r="487" spans="1:4">
      <c r="A487">
        <v>486</v>
      </c>
      <c r="B487" s="431">
        <v>121.55568654615342</v>
      </c>
      <c r="C487" s="324">
        <v>6.4678423500004426E-2</v>
      </c>
      <c r="D487" s="324">
        <v>0.11899437325466043</v>
      </c>
    </row>
    <row r="488" spans="1:4">
      <c r="A488">
        <v>487</v>
      </c>
      <c r="B488" s="431">
        <v>121.4389050221135</v>
      </c>
      <c r="C488" s="324">
        <v>5.3091200517067318E-2</v>
      </c>
      <c r="D488" s="324">
        <v>0.12265365817513288</v>
      </c>
    </row>
    <row r="489" spans="1:4">
      <c r="A489">
        <v>488</v>
      </c>
      <c r="B489" s="431">
        <v>142.56026207450822</v>
      </c>
      <c r="C489" s="324">
        <v>6.5767518112327686E-2</v>
      </c>
      <c r="D489" s="324">
        <v>0.13563231676102802</v>
      </c>
    </row>
    <row r="490" spans="1:4">
      <c r="A490">
        <v>489</v>
      </c>
      <c r="B490" s="431">
        <v>131.60039163089999</v>
      </c>
      <c r="C490" s="324">
        <v>6.4891771126953782E-2</v>
      </c>
      <c r="D490" s="324">
        <v>0.12708958645983992</v>
      </c>
    </row>
    <row r="491" spans="1:4">
      <c r="A491">
        <v>490</v>
      </c>
      <c r="B491" s="431">
        <v>146.77684539288444</v>
      </c>
      <c r="C491" s="324">
        <v>6.7137279159919031E-2</v>
      </c>
      <c r="D491" s="324">
        <v>0.13844914247361301</v>
      </c>
    </row>
    <row r="492" spans="1:4">
      <c r="A492">
        <v>491</v>
      </c>
      <c r="B492" s="431">
        <v>147.64199279710795</v>
      </c>
      <c r="C492" s="324">
        <v>6.788063687639341E-2</v>
      </c>
      <c r="D492" s="324">
        <v>0.13882091351230882</v>
      </c>
    </row>
    <row r="493" spans="1:4">
      <c r="A493">
        <v>492</v>
      </c>
      <c r="B493" s="431">
        <v>121.25321951941427</v>
      </c>
      <c r="C493" s="324">
        <v>5.3937809618160977E-2</v>
      </c>
      <c r="D493" s="324">
        <v>0.12220808585175319</v>
      </c>
    </row>
    <row r="494" spans="1:4">
      <c r="A494">
        <v>493</v>
      </c>
      <c r="B494" s="431">
        <v>115.26675594387531</v>
      </c>
      <c r="C494" s="324">
        <v>7.2404615279475518E-2</v>
      </c>
      <c r="D494" s="324">
        <v>0.11176063865494559</v>
      </c>
    </row>
    <row r="495" spans="1:4">
      <c r="A495">
        <v>494</v>
      </c>
      <c r="B495" s="431">
        <v>140.36663562955337</v>
      </c>
      <c r="C495" s="324">
        <v>5.9819050268185812E-2</v>
      </c>
      <c r="D495" s="324">
        <v>0.1362996376507232</v>
      </c>
    </row>
    <row r="496" spans="1:4">
      <c r="A496">
        <v>495</v>
      </c>
      <c r="B496" s="431">
        <v>148.89504409605121</v>
      </c>
      <c r="C496" s="324">
        <v>5.9449304598127167E-2</v>
      </c>
      <c r="D496" s="324">
        <v>0.14361736052241839</v>
      </c>
    </row>
    <row r="497" spans="1:4">
      <c r="A497">
        <v>496</v>
      </c>
      <c r="B497" s="431">
        <v>145.33467829888284</v>
      </c>
      <c r="C497" s="324">
        <v>6.9232816700466354E-2</v>
      </c>
      <c r="D497" s="324">
        <v>0.13641370877601464</v>
      </c>
    </row>
    <row r="498" spans="1:4">
      <c r="A498">
        <v>497</v>
      </c>
      <c r="B498" s="431">
        <v>141.12628244624304</v>
      </c>
      <c r="C498" s="324">
        <v>5.6435592750290219E-2</v>
      </c>
      <c r="D498" s="324">
        <v>0.13838145840774391</v>
      </c>
    </row>
    <row r="499" spans="1:4">
      <c r="A499">
        <v>498</v>
      </c>
      <c r="B499" s="431">
        <v>125.31652552996384</v>
      </c>
      <c r="C499" s="324">
        <v>5.4600824459735693E-2</v>
      </c>
      <c r="D499" s="324">
        <v>0.12550230786390934</v>
      </c>
    </row>
    <row r="500" spans="1:4">
      <c r="A500">
        <v>499</v>
      </c>
      <c r="B500" s="431">
        <v>133.12203331256029</v>
      </c>
      <c r="C500" s="324">
        <v>6.4869128952207575E-2</v>
      </c>
      <c r="D500" s="324">
        <v>0.12833433851152062</v>
      </c>
    </row>
    <row r="501" spans="1:4">
      <c r="A501">
        <v>500</v>
      </c>
      <c r="B501" s="431">
        <v>117.95764330095872</v>
      </c>
      <c r="C501" s="324">
        <v>6.3187942287506516E-2</v>
      </c>
      <c r="D501" s="324">
        <v>0.11650802797523101</v>
      </c>
    </row>
    <row r="502" spans="1:4">
      <c r="A502">
        <v>501</v>
      </c>
      <c r="B502" s="431">
        <v>120.15666290320389</v>
      </c>
      <c r="C502" s="324">
        <v>5.146103065528955E-2</v>
      </c>
      <c r="D502" s="324">
        <v>0.12207490217633249</v>
      </c>
    </row>
    <row r="503" spans="1:4">
      <c r="A503">
        <v>502</v>
      </c>
      <c r="B503" s="431">
        <v>129.58709049990441</v>
      </c>
      <c r="C503" s="324">
        <v>5.8149548451485837E-2</v>
      </c>
      <c r="D503" s="324">
        <v>0.12787671380511512</v>
      </c>
    </row>
    <row r="504" spans="1:4">
      <c r="A504">
        <v>503</v>
      </c>
      <c r="B504" s="431">
        <v>138.25475248544154</v>
      </c>
      <c r="C504" s="324">
        <v>6.8071025199289911E-2</v>
      </c>
      <c r="D504" s="324">
        <v>0.13125684491376594</v>
      </c>
    </row>
    <row r="505" spans="1:4">
      <c r="A505">
        <v>504</v>
      </c>
      <c r="B505" s="431">
        <v>154.83878414070287</v>
      </c>
      <c r="C505" s="324">
        <v>6.2854692248094216E-2</v>
      </c>
      <c r="D505" s="324">
        <v>0.14694781207183588</v>
      </c>
    </row>
    <row r="506" spans="1:4">
      <c r="A506">
        <v>505</v>
      </c>
      <c r="B506" s="431">
        <v>135.42275731462158</v>
      </c>
      <c r="C506" s="324">
        <v>6.3598783995769348E-2</v>
      </c>
      <c r="D506" s="324">
        <v>0.13068904777034665</v>
      </c>
    </row>
    <row r="507" spans="1:4">
      <c r="A507">
        <v>506</v>
      </c>
      <c r="B507" s="431">
        <v>131.88050346751584</v>
      </c>
      <c r="C507" s="324">
        <v>6.530216257334788E-2</v>
      </c>
      <c r="D507" s="324">
        <v>0.12716856353903749</v>
      </c>
    </row>
    <row r="508" spans="1:4">
      <c r="A508">
        <v>507</v>
      </c>
      <c r="B508" s="431">
        <v>140.72770327020302</v>
      </c>
      <c r="C508" s="324">
        <v>6.3144921806242746E-2</v>
      </c>
      <c r="D508" s="324">
        <v>0.1352197995703015</v>
      </c>
    </row>
    <row r="509" spans="1:4">
      <c r="A509">
        <v>508</v>
      </c>
      <c r="B509" s="431">
        <v>115.47453483439526</v>
      </c>
      <c r="C509" s="324">
        <v>5.0303949490331096E-2</v>
      </c>
      <c r="D509" s="324">
        <v>0.11830409451712316</v>
      </c>
    </row>
    <row r="510" spans="1:4">
      <c r="A510">
        <v>509</v>
      </c>
      <c r="B510" s="431">
        <v>120.90922507174272</v>
      </c>
      <c r="C510" s="324">
        <v>5.7964697688801539E-2</v>
      </c>
      <c r="D510" s="324">
        <v>0.12059014812310316</v>
      </c>
    </row>
    <row r="511" spans="1:4">
      <c r="A511">
        <v>510</v>
      </c>
      <c r="B511" s="431">
        <v>108.66316704572777</v>
      </c>
      <c r="C511" s="324">
        <v>5.2853939236539388E-2</v>
      </c>
      <c r="D511" s="324">
        <v>0.11156299201648461</v>
      </c>
    </row>
    <row r="512" spans="1:4">
      <c r="A512">
        <v>511</v>
      </c>
      <c r="B512" s="431">
        <v>152.21632178067009</v>
      </c>
      <c r="C512" s="324">
        <v>7.6472333444502355E-2</v>
      </c>
      <c r="D512" s="324">
        <v>0.13868150262842488</v>
      </c>
    </row>
    <row r="513" spans="1:4">
      <c r="A513">
        <v>512</v>
      </c>
      <c r="B513" s="431">
        <v>136.20993034748361</v>
      </c>
      <c r="C513" s="324">
        <v>6.1346831801974602E-2</v>
      </c>
      <c r="D513" s="324">
        <v>0.13221255288240547</v>
      </c>
    </row>
    <row r="514" spans="1:4">
      <c r="A514">
        <v>513</v>
      </c>
      <c r="B514" s="431">
        <v>142.67287086934328</v>
      </c>
      <c r="C514" s="324">
        <v>5.8623894377902101E-2</v>
      </c>
      <c r="D514" s="324">
        <v>0.13874847534351456</v>
      </c>
    </row>
    <row r="515" spans="1:4">
      <c r="A515">
        <v>514</v>
      </c>
      <c r="B515" s="431">
        <v>131.10519979605556</v>
      </c>
      <c r="C515" s="324">
        <v>7.1747596069121553E-2</v>
      </c>
      <c r="D515" s="324">
        <v>0.12428251366787529</v>
      </c>
    </row>
    <row r="516" spans="1:4">
      <c r="A516">
        <v>515</v>
      </c>
      <c r="B516" s="431">
        <v>139.45114845153424</v>
      </c>
      <c r="C516" s="324">
        <v>6.4776529695268967E-2</v>
      </c>
      <c r="D516" s="324">
        <v>0.13351478816818985</v>
      </c>
    </row>
    <row r="517" spans="1:4">
      <c r="A517">
        <v>516</v>
      </c>
      <c r="B517" s="431">
        <v>124.61716610272234</v>
      </c>
      <c r="C517" s="324">
        <v>6.5026995588572223E-2</v>
      </c>
      <c r="D517" s="324">
        <v>0.12137122877320015</v>
      </c>
    </row>
    <row r="518" spans="1:4">
      <c r="A518">
        <v>517</v>
      </c>
      <c r="B518" s="431">
        <v>138.65865365974082</v>
      </c>
      <c r="C518" s="324">
        <v>7.0603841697147049E-2</v>
      </c>
      <c r="D518" s="324">
        <v>0.13060486068919869</v>
      </c>
    </row>
    <row r="519" spans="1:4">
      <c r="A519">
        <v>518</v>
      </c>
      <c r="B519" s="431">
        <v>151.26590834904411</v>
      </c>
      <c r="C519" s="324">
        <v>6.3758193377292813E-2</v>
      </c>
      <c r="D519" s="324">
        <v>0.1435901220769315</v>
      </c>
    </row>
    <row r="520" spans="1:4">
      <c r="A520">
        <v>519</v>
      </c>
      <c r="B520" s="431">
        <v>135.0580020288246</v>
      </c>
      <c r="C520" s="324">
        <v>5.0040936055612259E-2</v>
      </c>
      <c r="D520" s="324">
        <v>0.13580621281472613</v>
      </c>
    </row>
    <row r="521" spans="1:4">
      <c r="A521">
        <v>520</v>
      </c>
      <c r="B521" s="431">
        <v>148.46108389282747</v>
      </c>
      <c r="C521" s="324">
        <v>6.2502149554203329E-2</v>
      </c>
      <c r="D521" s="324">
        <v>0.14186015289899606</v>
      </c>
    </row>
    <row r="522" spans="1:4">
      <c r="A522">
        <v>521</v>
      </c>
      <c r="B522" s="431">
        <v>112.63542446906575</v>
      </c>
      <c r="C522" s="324">
        <v>5.8358825784343683E-2</v>
      </c>
      <c r="D522" s="324">
        <v>0.11346766033027915</v>
      </c>
    </row>
    <row r="523" spans="1:4">
      <c r="A523">
        <v>522</v>
      </c>
      <c r="B523" s="431">
        <v>152.5258786234117</v>
      </c>
      <c r="C523" s="324">
        <v>7.4780101121766543E-2</v>
      </c>
      <c r="D523" s="324">
        <v>0.13964779808320726</v>
      </c>
    </row>
    <row r="524" spans="1:4">
      <c r="A524">
        <v>523</v>
      </c>
      <c r="B524" s="431">
        <v>141.13294449920207</v>
      </c>
      <c r="C524" s="324">
        <v>7.4616182653520338E-2</v>
      </c>
      <c r="D524" s="324">
        <v>0.13099083863872882</v>
      </c>
    </row>
    <row r="525" spans="1:4">
      <c r="A525">
        <v>524</v>
      </c>
      <c r="B525" s="431">
        <v>142.44819536365367</v>
      </c>
      <c r="C525" s="324">
        <v>6.4482639145330825E-2</v>
      </c>
      <c r="D525" s="324">
        <v>0.13607383483794722</v>
      </c>
    </row>
    <row r="526" spans="1:4">
      <c r="A526">
        <v>525</v>
      </c>
      <c r="B526" s="431">
        <v>138.87395563532871</v>
      </c>
      <c r="C526" s="324">
        <v>6.8754471572467349E-2</v>
      </c>
      <c r="D526" s="324">
        <v>0.1314852451408357</v>
      </c>
    </row>
    <row r="527" spans="1:4">
      <c r="A527">
        <v>526</v>
      </c>
      <c r="B527" s="431">
        <v>142.34894212221826</v>
      </c>
      <c r="C527" s="324">
        <v>5.7296134977273705E-2</v>
      </c>
      <c r="D527" s="324">
        <v>0.1390512077662672</v>
      </c>
    </row>
    <row r="528" spans="1:4">
      <c r="A528">
        <v>527</v>
      </c>
      <c r="B528" s="431">
        <v>133.01955987497408</v>
      </c>
      <c r="C528" s="324">
        <v>6.4442999406924009E-2</v>
      </c>
      <c r="D528" s="324">
        <v>0.12840824091630329</v>
      </c>
    </row>
    <row r="529" spans="1:4">
      <c r="A529">
        <v>528</v>
      </c>
      <c r="B529" s="431">
        <v>125.52098617874704</v>
      </c>
      <c r="C529" s="324">
        <v>5.3777710727312467E-2</v>
      </c>
      <c r="D529" s="324">
        <v>0.12597213138323216</v>
      </c>
    </row>
    <row r="530" spans="1:4">
      <c r="A530">
        <v>529</v>
      </c>
      <c r="B530" s="431">
        <v>134.32236595572974</v>
      </c>
      <c r="C530" s="324">
        <v>7.8347560329524599E-2</v>
      </c>
      <c r="D530" s="324">
        <v>0.12447876012039784</v>
      </c>
    </row>
    <row r="531" spans="1:4">
      <c r="A531">
        <v>530</v>
      </c>
      <c r="B531" s="431">
        <v>125.06047862352371</v>
      </c>
      <c r="C531" s="324">
        <v>7.2624982149631243E-2</v>
      </c>
      <c r="D531" s="324">
        <v>0.1192956709132847</v>
      </c>
    </row>
    <row r="532" spans="1:4">
      <c r="A532">
        <v>531</v>
      </c>
      <c r="B532" s="431">
        <v>127.62429355281374</v>
      </c>
      <c r="C532" s="324">
        <v>7.6337640437454751E-2</v>
      </c>
      <c r="D532" s="324">
        <v>0.12009351742763069</v>
      </c>
    </row>
    <row r="533" spans="1:4">
      <c r="A533">
        <v>532</v>
      </c>
      <c r="B533" s="431">
        <v>119.23222601593874</v>
      </c>
      <c r="C533" s="324">
        <v>6.0642499178947186E-2</v>
      </c>
      <c r="D533" s="324">
        <v>0.11833416524138496</v>
      </c>
    </row>
    <row r="534" spans="1:4">
      <c r="A534">
        <v>533</v>
      </c>
      <c r="B534" s="431">
        <v>127.95762055241423</v>
      </c>
      <c r="C534" s="324">
        <v>7.5555400790439639E-2</v>
      </c>
      <c r="D534" s="324">
        <v>0.12059575267535483</v>
      </c>
    </row>
    <row r="535" spans="1:4">
      <c r="A535">
        <v>534</v>
      </c>
      <c r="B535" s="431">
        <v>159.43228941981897</v>
      </c>
      <c r="C535" s="324">
        <v>7.1574234017904026E-2</v>
      </c>
      <c r="D535" s="324">
        <v>0.14644605814633432</v>
      </c>
    </row>
    <row r="536" spans="1:4">
      <c r="A536">
        <v>535</v>
      </c>
      <c r="B536" s="431">
        <v>140.78413432238747</v>
      </c>
      <c r="C536" s="324">
        <v>7.6191710064276913E-2</v>
      </c>
      <c r="D536" s="324">
        <v>0.13012634819076335</v>
      </c>
    </row>
    <row r="537" spans="1:4">
      <c r="A537">
        <v>536</v>
      </c>
      <c r="B537" s="431">
        <v>125.48181713406164</v>
      </c>
      <c r="C537" s="324">
        <v>5.2142428379572198E-2</v>
      </c>
      <c r="D537" s="324">
        <v>0.12652456437169007</v>
      </c>
    </row>
    <row r="538" spans="1:4">
      <c r="A538">
        <v>537</v>
      </c>
      <c r="B538" s="431">
        <v>120.6687644059871</v>
      </c>
      <c r="C538" s="324">
        <v>5.9984322609372587E-2</v>
      </c>
      <c r="D538" s="324">
        <v>0.11974053630211197</v>
      </c>
    </row>
    <row r="539" spans="1:4">
      <c r="A539">
        <v>538</v>
      </c>
      <c r="B539" s="431">
        <v>133.75248441349763</v>
      </c>
      <c r="C539" s="324">
        <v>6.5178851310712688E-2</v>
      </c>
      <c r="D539" s="324">
        <v>0.12873159908974222</v>
      </c>
    </row>
    <row r="540" spans="1:4">
      <c r="A540">
        <v>539</v>
      </c>
      <c r="B540" s="431">
        <v>133.0703683872562</v>
      </c>
      <c r="C540" s="324">
        <v>5.3527541148256301E-2</v>
      </c>
      <c r="D540" s="324">
        <v>0.1326352648048239</v>
      </c>
    </row>
    <row r="541" spans="1:4">
      <c r="A541">
        <v>540</v>
      </c>
      <c r="B541" s="431">
        <v>125.59718763196751</v>
      </c>
      <c r="C541" s="324">
        <v>7.42114433619247E-2</v>
      </c>
      <c r="D541" s="324">
        <v>0.11921468025180326</v>
      </c>
    </row>
    <row r="542" spans="1:4">
      <c r="A542">
        <v>541</v>
      </c>
      <c r="B542" s="431">
        <v>108.90325634063232</v>
      </c>
      <c r="C542" s="324">
        <v>6.2309077317970377E-2</v>
      </c>
      <c r="D542" s="324">
        <v>0.10929673025441362</v>
      </c>
    </row>
    <row r="543" spans="1:4">
      <c r="A543">
        <v>542</v>
      </c>
      <c r="B543" s="431">
        <v>154.71608043692351</v>
      </c>
      <c r="C543" s="324">
        <v>7.035393391286672E-2</v>
      </c>
      <c r="D543" s="324">
        <v>0.14332288267812174</v>
      </c>
    </row>
    <row r="544" spans="1:4">
      <c r="A544">
        <v>543</v>
      </c>
      <c r="B544" s="431">
        <v>148.6598522669637</v>
      </c>
      <c r="C544" s="324">
        <v>6.0166570497754299E-2</v>
      </c>
      <c r="D544" s="324">
        <v>0.14308931636505481</v>
      </c>
    </row>
    <row r="545" spans="1:4">
      <c r="A545">
        <v>544</v>
      </c>
      <c r="B545" s="431">
        <v>140.69114810350729</v>
      </c>
      <c r="C545" s="324">
        <v>7.2829198587140626E-2</v>
      </c>
      <c r="D545" s="324">
        <v>0.13133662745415142</v>
      </c>
    </row>
    <row r="546" spans="1:4">
      <c r="A546">
        <v>545</v>
      </c>
      <c r="B546" s="431">
        <v>137.94499047562283</v>
      </c>
      <c r="C546" s="324">
        <v>6.5372996682009202E-2</v>
      </c>
      <c r="D546" s="324">
        <v>0.1320562490659565</v>
      </c>
    </row>
    <row r="547" spans="1:4">
      <c r="A547">
        <v>546</v>
      </c>
      <c r="B547" s="431">
        <v>126.79920684018438</v>
      </c>
      <c r="C547" s="324">
        <v>5.5626720472065141E-2</v>
      </c>
      <c r="D547" s="324">
        <v>0.12641517984843031</v>
      </c>
    </row>
    <row r="548" spans="1:4">
      <c r="A548">
        <v>547</v>
      </c>
      <c r="B548" s="431">
        <v>128.00255416927695</v>
      </c>
      <c r="C548" s="324">
        <v>7.6399996851757163E-2</v>
      </c>
      <c r="D548" s="324">
        <v>0.12036046905002645</v>
      </c>
    </row>
    <row r="549" spans="1:4">
      <c r="A549">
        <v>548</v>
      </c>
      <c r="B549" s="431">
        <v>117.01038715565555</v>
      </c>
      <c r="C549" s="324">
        <v>6.4299321921681668E-2</v>
      </c>
      <c r="D549" s="324">
        <v>0.11540630955600802</v>
      </c>
    </row>
    <row r="550" spans="1:4">
      <c r="A550">
        <v>549</v>
      </c>
      <c r="B550" s="431">
        <v>154.84994051810702</v>
      </c>
      <c r="C550" s="324">
        <v>7.0358188091944066E-2</v>
      </c>
      <c r="D550" s="324">
        <v>0.1434261571457261</v>
      </c>
    </row>
    <row r="551" spans="1:4">
      <c r="A551">
        <v>550</v>
      </c>
      <c r="B551" s="431">
        <v>120.18606168752048</v>
      </c>
      <c r="C551" s="324">
        <v>5.0460733073046778E-2</v>
      </c>
      <c r="D551" s="324">
        <v>0.12243575417030408</v>
      </c>
    </row>
    <row r="552" spans="1:4">
      <c r="A552">
        <v>551</v>
      </c>
      <c r="B552" s="431">
        <v>116.2418249238918</v>
      </c>
      <c r="C552" s="324">
        <v>6.9531422196669232E-2</v>
      </c>
      <c r="D552" s="324">
        <v>0.11330556029842825</v>
      </c>
    </row>
    <row r="553" spans="1:4">
      <c r="A553">
        <v>552</v>
      </c>
      <c r="B553" s="431">
        <v>114.65844143120063</v>
      </c>
      <c r="C553" s="324">
        <v>5.8328269123252612E-2</v>
      </c>
      <c r="D553" s="324">
        <v>0.11518693421963828</v>
      </c>
    </row>
    <row r="554" spans="1:4">
      <c r="A554">
        <v>553</v>
      </c>
      <c r="B554" s="431">
        <v>136.12706663650314</v>
      </c>
      <c r="C554" s="324">
        <v>5.4329791722972781E-2</v>
      </c>
      <c r="D554" s="324">
        <v>0.13496576629439572</v>
      </c>
    </row>
    <row r="555" spans="1:4">
      <c r="A555">
        <v>554</v>
      </c>
      <c r="B555" s="431">
        <v>133.61528169478544</v>
      </c>
      <c r="C555" s="324">
        <v>5.5064875145938656E-2</v>
      </c>
      <c r="D555" s="324">
        <v>0.13249713166698968</v>
      </c>
    </row>
    <row r="556" spans="1:4">
      <c r="A556">
        <v>555</v>
      </c>
      <c r="B556" s="431">
        <v>129.32637915525629</v>
      </c>
      <c r="C556" s="324">
        <v>5.8002932899632931E-2</v>
      </c>
      <c r="D556" s="324">
        <v>0.12770972554084034</v>
      </c>
    </row>
    <row r="557" spans="1:4">
      <c r="A557">
        <v>556</v>
      </c>
      <c r="B557" s="431">
        <v>136.27432146429265</v>
      </c>
      <c r="C557" s="324">
        <v>7.3554102663674445E-2</v>
      </c>
      <c r="D557" s="324">
        <v>0.12765252622327691</v>
      </c>
    </row>
    <row r="558" spans="1:4">
      <c r="A558">
        <v>557</v>
      </c>
      <c r="B558" s="431">
        <v>142.10940074948729</v>
      </c>
      <c r="C558" s="324">
        <v>6.4893000584511557E-2</v>
      </c>
      <c r="D558" s="324">
        <v>0.13562811584644816</v>
      </c>
    </row>
    <row r="559" spans="1:4">
      <c r="A559">
        <v>558</v>
      </c>
      <c r="B559" s="431">
        <v>140.23335016424431</v>
      </c>
      <c r="C559" s="324">
        <v>7.8467046273158425E-2</v>
      </c>
      <c r="D559" s="324">
        <v>0.12886245301915547</v>
      </c>
    </row>
    <row r="560" spans="1:4">
      <c r="A560">
        <v>559</v>
      </c>
      <c r="B560" s="431">
        <v>118.72500009005917</v>
      </c>
      <c r="C560" s="324">
        <v>6.4304946444139324E-2</v>
      </c>
      <c r="D560" s="324">
        <v>0.11680284644569093</v>
      </c>
    </row>
    <row r="561" spans="1:4">
      <c r="A561">
        <v>560</v>
      </c>
      <c r="B561" s="431">
        <v>111.87274865818389</v>
      </c>
      <c r="C561" s="324">
        <v>5.8739920495422523E-2</v>
      </c>
      <c r="D561" s="324">
        <v>0.11271787452690063</v>
      </c>
    </row>
    <row r="562" spans="1:4">
      <c r="A562">
        <v>561</v>
      </c>
      <c r="B562" s="431">
        <v>125.41766417894125</v>
      </c>
      <c r="C562" s="324">
        <v>5.8184679689903131E-2</v>
      </c>
      <c r="D562" s="324">
        <v>0.12433491993647525</v>
      </c>
    </row>
    <row r="563" spans="1:4">
      <c r="A563">
        <v>562</v>
      </c>
      <c r="B563" s="431">
        <v>129.21253263741625</v>
      </c>
      <c r="C563" s="324">
        <v>7.3390629078909114E-2</v>
      </c>
      <c r="D563" s="324">
        <v>0.12226156800619048</v>
      </c>
    </row>
    <row r="564" spans="1:4">
      <c r="A564">
        <v>563</v>
      </c>
      <c r="B564" s="431">
        <v>115.90969846274847</v>
      </c>
      <c r="C564" s="324">
        <v>5.333149329448654E-2</v>
      </c>
      <c r="D564" s="324">
        <v>0.11775236494881569</v>
      </c>
    </row>
    <row r="565" spans="1:4">
      <c r="A565">
        <v>564</v>
      </c>
      <c r="B565" s="431">
        <v>125.97767259464324</v>
      </c>
      <c r="C565" s="324">
        <v>5.7901915725274908E-2</v>
      </c>
      <c r="D565" s="324">
        <v>0.12490762979016518</v>
      </c>
    </row>
    <row r="566" spans="1:4">
      <c r="A566">
        <v>565</v>
      </c>
      <c r="B566" s="431">
        <v>141.77888764863098</v>
      </c>
      <c r="C566" s="324">
        <v>5.2074043979902777E-2</v>
      </c>
      <c r="D566" s="324">
        <v>0.14086690029855567</v>
      </c>
    </row>
    <row r="567" spans="1:4">
      <c r="A567">
        <v>566</v>
      </c>
      <c r="B567" s="431">
        <v>153.686264164178</v>
      </c>
      <c r="C567" s="324">
        <v>6.9659986579632377E-2</v>
      </c>
      <c r="D567" s="324">
        <v>0.142828691950773</v>
      </c>
    </row>
    <row r="568" spans="1:4">
      <c r="A568">
        <v>567</v>
      </c>
      <c r="B568" s="431">
        <v>114.75851165756224</v>
      </c>
      <c r="C568" s="324">
        <v>5.441831495818604E-2</v>
      </c>
      <c r="D568" s="324">
        <v>0.11642322118437179</v>
      </c>
    </row>
    <row r="569" spans="1:4">
      <c r="A569">
        <v>568</v>
      </c>
      <c r="B569" s="431">
        <v>129.19831845710419</v>
      </c>
      <c r="C569" s="324">
        <v>7.7974024963553074E-2</v>
      </c>
      <c r="D569" s="324">
        <v>0.12075994006819202</v>
      </c>
    </row>
    <row r="570" spans="1:4">
      <c r="A570">
        <v>569</v>
      </c>
      <c r="B570" s="431">
        <v>161.8391977116394</v>
      </c>
      <c r="C570" s="324">
        <v>7.7111870840709598E-2</v>
      </c>
      <c r="D570" s="324">
        <v>0.14567011330608148</v>
      </c>
    </row>
    <row r="571" spans="1:4">
      <c r="A571">
        <v>570</v>
      </c>
      <c r="B571" s="431">
        <v>148.80419822132316</v>
      </c>
      <c r="C571" s="324">
        <v>5.6585282560710465E-2</v>
      </c>
      <c r="D571" s="324">
        <v>0.14487886668202424</v>
      </c>
    </row>
    <row r="572" spans="1:4">
      <c r="A572">
        <v>571</v>
      </c>
      <c r="B572" s="431">
        <v>126.65122961313949</v>
      </c>
      <c r="C572" s="324">
        <v>7.1072045127429095E-2</v>
      </c>
      <c r="D572" s="324">
        <v>0.12102854947532091</v>
      </c>
    </row>
    <row r="573" spans="1:4">
      <c r="A573">
        <v>572</v>
      </c>
      <c r="B573" s="431">
        <v>126.43530993026121</v>
      </c>
      <c r="C573" s="324">
        <v>7.4309768674108087E-2</v>
      </c>
      <c r="D573" s="324">
        <v>0.11982732546348668</v>
      </c>
    </row>
    <row r="574" spans="1:4">
      <c r="A574">
        <v>573</v>
      </c>
      <c r="B574" s="431">
        <v>121.55831414813456</v>
      </c>
      <c r="C574" s="324">
        <v>7.9351083156350574E-2</v>
      </c>
      <c r="D574" s="324">
        <v>0.11463233702233376</v>
      </c>
    </row>
    <row r="575" spans="1:4">
      <c r="A575">
        <v>574</v>
      </c>
      <c r="B575" s="431">
        <v>134.04930625659588</v>
      </c>
      <c r="C575" s="324">
        <v>7.3009834076748159E-2</v>
      </c>
      <c r="D575" s="324">
        <v>0.12612911095319035</v>
      </c>
    </row>
    <row r="576" spans="1:4">
      <c r="A576">
        <v>575</v>
      </c>
      <c r="B576" s="431">
        <v>149.00542379261091</v>
      </c>
      <c r="C576" s="324">
        <v>7.0278119431006786E-2</v>
      </c>
      <c r="D576" s="324">
        <v>0.13886645894334854</v>
      </c>
    </row>
    <row r="577" spans="1:4">
      <c r="A577">
        <v>576</v>
      </c>
      <c r="B577" s="431">
        <v>127.19173318839533</v>
      </c>
      <c r="C577" s="324">
        <v>5.5525377870316327E-2</v>
      </c>
      <c r="D577" s="324">
        <v>0.12678924871185634</v>
      </c>
    </row>
    <row r="578" spans="1:4">
      <c r="A578">
        <v>577</v>
      </c>
      <c r="B578" s="431">
        <v>138.9057406669981</v>
      </c>
      <c r="C578" s="324">
        <v>7.9736694316257115E-2</v>
      </c>
      <c r="D578" s="324">
        <v>0.12740973039498574</v>
      </c>
    </row>
    <row r="579" spans="1:4">
      <c r="A579">
        <v>578</v>
      </c>
      <c r="B579" s="431">
        <v>130.01021432280382</v>
      </c>
      <c r="C579" s="324">
        <v>6.1421613214268173E-2</v>
      </c>
      <c r="D579" s="324">
        <v>0.12703828150357033</v>
      </c>
    </row>
    <row r="580" spans="1:4">
      <c r="A580">
        <v>579</v>
      </c>
      <c r="B580" s="431">
        <v>137.03799728715759</v>
      </c>
      <c r="C580" s="324">
        <v>5.6682091391031676E-2</v>
      </c>
      <c r="D580" s="324">
        <v>0.13478300533955143</v>
      </c>
    </row>
    <row r="581" spans="1:4">
      <c r="A581">
        <v>580</v>
      </c>
      <c r="B581" s="431">
        <v>130.57599878954761</v>
      </c>
      <c r="C581" s="324">
        <v>5.9522428167761508E-2</v>
      </c>
      <c r="D581" s="324">
        <v>0.12820461759120866</v>
      </c>
    </row>
    <row r="582" spans="1:4">
      <c r="A582">
        <v>581</v>
      </c>
      <c r="B582" s="431">
        <v>143.07922947036084</v>
      </c>
      <c r="C582" s="324">
        <v>6.7773044294571996E-2</v>
      </c>
      <c r="D582" s="324">
        <v>0.13522413631128868</v>
      </c>
    </row>
    <row r="583" spans="1:4">
      <c r="A583">
        <v>582</v>
      </c>
      <c r="B583" s="431">
        <v>108.41196519480032</v>
      </c>
      <c r="C583" s="324">
        <v>6.2597252304012543E-2</v>
      </c>
      <c r="D583" s="324">
        <v>0.10881889695891928</v>
      </c>
    </row>
    <row r="584" spans="1:4">
      <c r="A584">
        <v>583</v>
      </c>
      <c r="B584" s="431">
        <v>131.20211100015581</v>
      </c>
      <c r="C584" s="324">
        <v>7.1291765655061123E-2</v>
      </c>
      <c r="D584" s="324">
        <v>0.12451476446831897</v>
      </c>
    </row>
    <row r="585" spans="1:4">
      <c r="A585">
        <v>584</v>
      </c>
      <c r="B585" s="431">
        <v>126.80566302729724</v>
      </c>
      <c r="C585" s="324">
        <v>6.5063038247201138E-2</v>
      </c>
      <c r="D585" s="324">
        <v>0.12313586459618443</v>
      </c>
    </row>
    <row r="586" spans="1:4">
      <c r="A586">
        <v>585</v>
      </c>
      <c r="B586" s="431">
        <v>145.54818992279581</v>
      </c>
      <c r="C586" s="324">
        <v>6.9574666670325525E-2</v>
      </c>
      <c r="D586" s="324">
        <v>0.13644003528719584</v>
      </c>
    </row>
    <row r="587" spans="1:4">
      <c r="A587">
        <v>586</v>
      </c>
      <c r="B587" s="431">
        <v>126.37980478713516</v>
      </c>
      <c r="C587" s="324">
        <v>6.1792202914036906E-2</v>
      </c>
      <c r="D587" s="324">
        <v>0.12389846036992627</v>
      </c>
    </row>
    <row r="588" spans="1:4">
      <c r="A588">
        <v>587</v>
      </c>
      <c r="B588" s="431">
        <v>123.54169413313443</v>
      </c>
      <c r="C588" s="324">
        <v>5.4401100303233182E-2</v>
      </c>
      <c r="D588" s="324">
        <v>0.12403578188686655</v>
      </c>
    </row>
    <row r="589" spans="1:4">
      <c r="A589">
        <v>588</v>
      </c>
      <c r="B589" s="431">
        <v>136.13771752049459</v>
      </c>
      <c r="C589" s="324">
        <v>6.402976864670859E-2</v>
      </c>
      <c r="D589" s="324">
        <v>0.13110802325508986</v>
      </c>
    </row>
    <row r="590" spans="1:4">
      <c r="A590">
        <v>589</v>
      </c>
      <c r="B590" s="431">
        <v>154.58568379955386</v>
      </c>
      <c r="C590" s="324">
        <v>7.189139970200667E-2</v>
      </c>
      <c r="D590" s="324">
        <v>0.14252035034496036</v>
      </c>
    </row>
    <row r="591" spans="1:4">
      <c r="A591">
        <v>590</v>
      </c>
      <c r="B591" s="431">
        <v>126.808961263662</v>
      </c>
      <c r="C591" s="324">
        <v>7.1782860314372393E-2</v>
      </c>
      <c r="D591" s="324">
        <v>0.12092222696813951</v>
      </c>
    </row>
    <row r="592" spans="1:4">
      <c r="A592">
        <v>591</v>
      </c>
      <c r="B592" s="431">
        <v>125.59932393941408</v>
      </c>
      <c r="C592" s="324">
        <v>5.1234560907461944E-2</v>
      </c>
      <c r="D592" s="324">
        <v>0.12695672796989987</v>
      </c>
    </row>
    <row r="593" spans="1:4">
      <c r="A593">
        <v>592</v>
      </c>
      <c r="B593" s="431">
        <v>143.85370822789034</v>
      </c>
      <c r="C593" s="324">
        <v>7.9740977929784448E-2</v>
      </c>
      <c r="D593" s="324">
        <v>0.13108366817875231</v>
      </c>
    </row>
    <row r="594" spans="1:4">
      <c r="A594">
        <v>593</v>
      </c>
      <c r="B594" s="431">
        <v>142.18214990922448</v>
      </c>
      <c r="C594" s="324">
        <v>5.6219364319098818E-2</v>
      </c>
      <c r="D594" s="324">
        <v>0.13937936895642863</v>
      </c>
    </row>
    <row r="595" spans="1:4">
      <c r="A595">
        <v>594</v>
      </c>
      <c r="B595" s="431">
        <v>124.06591777553416</v>
      </c>
      <c r="C595" s="324">
        <v>6.4659153881789722E-2</v>
      </c>
      <c r="D595" s="324">
        <v>0.1210429454851536</v>
      </c>
    </row>
    <row r="596" spans="1:4">
      <c r="A596">
        <v>595</v>
      </c>
      <c r="B596" s="431">
        <v>132.59324819491124</v>
      </c>
      <c r="C596" s="324">
        <v>6.2887868407595846E-2</v>
      </c>
      <c r="D596" s="324">
        <v>0.12863502334542859</v>
      </c>
    </row>
    <row r="597" spans="1:4">
      <c r="A597">
        <v>596</v>
      </c>
      <c r="B597" s="431">
        <v>125.1966311696477</v>
      </c>
      <c r="C597" s="324">
        <v>7.7514868791920544E-2</v>
      </c>
      <c r="D597" s="324">
        <v>0.11789458921476892</v>
      </c>
    </row>
    <row r="598" spans="1:4">
      <c r="A598">
        <v>597</v>
      </c>
      <c r="B598" s="431">
        <v>134.58060319329655</v>
      </c>
      <c r="C598" s="324">
        <v>5.320008301790808E-2</v>
      </c>
      <c r="D598" s="324">
        <v>0.13408332719910107</v>
      </c>
    </row>
    <row r="599" spans="1:4">
      <c r="A599">
        <v>598</v>
      </c>
      <c r="B599" s="431">
        <v>148.62478697373666</v>
      </c>
      <c r="C599" s="324">
        <v>7.7304255048420409E-2</v>
      </c>
      <c r="D599" s="324">
        <v>0.13561862544935602</v>
      </c>
    </row>
    <row r="600" spans="1:4">
      <c r="A600">
        <v>599</v>
      </c>
      <c r="B600" s="431">
        <v>139.8258934107088</v>
      </c>
      <c r="C600" s="324">
        <v>6.3562059259769543E-2</v>
      </c>
      <c r="D600" s="324">
        <v>0.13430987444457049</v>
      </c>
    </row>
    <row r="601" spans="1:4">
      <c r="A601">
        <v>600</v>
      </c>
      <c r="B601" s="431">
        <v>144.05947656230825</v>
      </c>
      <c r="C601" s="324">
        <v>5.6356154897416084E-2</v>
      </c>
      <c r="D601" s="324">
        <v>0.14092618960333969</v>
      </c>
    </row>
    <row r="602" spans="1:4">
      <c r="A602">
        <v>601</v>
      </c>
      <c r="B602" s="431">
        <v>156.60714643138519</v>
      </c>
      <c r="C602" s="324">
        <v>7.7330177397155295E-2</v>
      </c>
      <c r="D602" s="324">
        <v>0.14162416346884432</v>
      </c>
    </row>
    <row r="603" spans="1:4">
      <c r="A603">
        <v>602</v>
      </c>
      <c r="B603" s="431">
        <v>119.70036117243653</v>
      </c>
      <c r="C603" s="324">
        <v>5.5475611172372298E-2</v>
      </c>
      <c r="D603" s="324">
        <v>0.12036113207668467</v>
      </c>
    </row>
    <row r="604" spans="1:4">
      <c r="A604">
        <v>603</v>
      </c>
      <c r="B604" s="431">
        <v>137.92055066721682</v>
      </c>
      <c r="C604" s="324">
        <v>6.9343045726112579E-2</v>
      </c>
      <c r="D604" s="324">
        <v>0.13050382435890626</v>
      </c>
    </row>
    <row r="605" spans="1:4">
      <c r="A605">
        <v>604</v>
      </c>
      <c r="B605" s="431">
        <v>132.55066122554115</v>
      </c>
      <c r="C605" s="324">
        <v>5.7902035991615634E-2</v>
      </c>
      <c r="D605" s="324">
        <v>0.13048036780920444</v>
      </c>
    </row>
    <row r="606" spans="1:4">
      <c r="A606">
        <v>605</v>
      </c>
      <c r="B606" s="431">
        <v>154.54431306005509</v>
      </c>
      <c r="C606" s="324">
        <v>6.4338587715448162E-2</v>
      </c>
      <c r="D606" s="324">
        <v>0.14599546542003602</v>
      </c>
    </row>
    <row r="607" spans="1:4">
      <c r="A607">
        <v>606</v>
      </c>
      <c r="B607" s="431">
        <v>146.19918821452725</v>
      </c>
      <c r="C607" s="324">
        <v>5.5229558448879779E-2</v>
      </c>
      <c r="D607" s="324">
        <v>0.1432762449408195</v>
      </c>
    </row>
    <row r="608" spans="1:4">
      <c r="A608">
        <v>607</v>
      </c>
      <c r="B608" s="431">
        <v>136.410713755915</v>
      </c>
      <c r="C608" s="324">
        <v>5.5007367914080327E-2</v>
      </c>
      <c r="D608" s="324">
        <v>0.134932209100602</v>
      </c>
    </row>
    <row r="609" spans="1:4">
      <c r="A609">
        <v>608</v>
      </c>
      <c r="B609" s="431">
        <v>121.5642478991133</v>
      </c>
      <c r="C609" s="324">
        <v>5.8364450544288592E-2</v>
      </c>
      <c r="D609" s="324">
        <v>0.12101491369008001</v>
      </c>
    </row>
    <row r="610" spans="1:4">
      <c r="A610">
        <v>609</v>
      </c>
      <c r="B610" s="431">
        <v>109.90674618626703</v>
      </c>
      <c r="C610" s="324">
        <v>7.0246105478259782E-2</v>
      </c>
      <c r="D610" s="324">
        <v>0.10812495494867909</v>
      </c>
    </row>
    <row r="611" spans="1:4">
      <c r="A611">
        <v>610</v>
      </c>
      <c r="B611" s="431">
        <v>138.72756511169521</v>
      </c>
      <c r="C611" s="324">
        <v>7.6251696551335832E-2</v>
      </c>
      <c r="D611" s="324">
        <v>0.12854362723287674</v>
      </c>
    </row>
    <row r="612" spans="1:4">
      <c r="A612">
        <v>611</v>
      </c>
      <c r="B612" s="431">
        <v>109.80550305746684</v>
      </c>
      <c r="C612" s="324">
        <v>6.0011031054896788E-2</v>
      </c>
      <c r="D612" s="324">
        <v>0.11063940388688623</v>
      </c>
    </row>
    <row r="613" spans="1:4">
      <c r="A613">
        <v>612</v>
      </c>
      <c r="B613" s="431">
        <v>139.47901099798244</v>
      </c>
      <c r="C613" s="324">
        <v>7.9978701346543946E-2</v>
      </c>
      <c r="D613" s="324">
        <v>0.12774791852574341</v>
      </c>
    </row>
    <row r="614" spans="1:4">
      <c r="A614">
        <v>613</v>
      </c>
      <c r="B614" s="431">
        <v>108.38896422219783</v>
      </c>
      <c r="C614" s="324">
        <v>5.7561635909397918E-2</v>
      </c>
      <c r="D614" s="324">
        <v>0.1100834799649454</v>
      </c>
    </row>
    <row r="615" spans="1:4">
      <c r="A615">
        <v>614</v>
      </c>
      <c r="B615" s="431">
        <v>120.20644699468417</v>
      </c>
      <c r="C615" s="324">
        <v>5.6354517995544952E-2</v>
      </c>
      <c r="D615" s="324">
        <v>0.12051186150839083</v>
      </c>
    </row>
    <row r="616" spans="1:4">
      <c r="A616">
        <v>615</v>
      </c>
      <c r="B616" s="431">
        <v>100.50452983795819</v>
      </c>
      <c r="C616" s="324">
        <v>5.3066540776317263E-2</v>
      </c>
      <c r="D616" s="324">
        <v>0.10438150159182127</v>
      </c>
    </row>
    <row r="617" spans="1:4">
      <c r="A617">
        <v>616</v>
      </c>
      <c r="B617" s="431">
        <v>150.90490417849122</v>
      </c>
      <c r="C617" s="324">
        <v>5.9358871224969099E-2</v>
      </c>
      <c r="D617" s="324">
        <v>0.14534821741760243</v>
      </c>
    </row>
    <row r="618" spans="1:4">
      <c r="A618">
        <v>617</v>
      </c>
      <c r="B618" s="431">
        <v>114.981087140418</v>
      </c>
      <c r="C618" s="324">
        <v>5.9632081496357958E-2</v>
      </c>
      <c r="D618" s="324">
        <v>0.11508091186842015</v>
      </c>
    </row>
    <row r="619" spans="1:4">
      <c r="A619">
        <v>618</v>
      </c>
      <c r="B619" s="431">
        <v>125.80639522418082</v>
      </c>
      <c r="C619" s="324">
        <v>7.9072006139472129E-2</v>
      </c>
      <c r="D619" s="324">
        <v>0.11787975012152302</v>
      </c>
    </row>
    <row r="620" spans="1:4">
      <c r="A620">
        <v>619</v>
      </c>
      <c r="B620" s="431">
        <v>116.70098200735858</v>
      </c>
      <c r="C620" s="324">
        <v>7.3176918599371296E-2</v>
      </c>
      <c r="D620" s="324">
        <v>0.11266330546912195</v>
      </c>
    </row>
    <row r="621" spans="1:4">
      <c r="A621">
        <v>620</v>
      </c>
      <c r="B621" s="431">
        <v>126.01867256585062</v>
      </c>
      <c r="C621" s="324">
        <v>5.2410137733635558E-2</v>
      </c>
      <c r="D621" s="324">
        <v>0.12689879145366126</v>
      </c>
    </row>
    <row r="622" spans="1:4">
      <c r="A622">
        <v>621</v>
      </c>
      <c r="B622" s="431">
        <v>118.4146933627747</v>
      </c>
      <c r="C622" s="324">
        <v>5.6432999571055645E-2</v>
      </c>
      <c r="D622" s="324">
        <v>0.11895374529321642</v>
      </c>
    </row>
    <row r="623" spans="1:4">
      <c r="A623">
        <v>622</v>
      </c>
      <c r="B623" s="431">
        <v>149.14912458822687</v>
      </c>
      <c r="C623" s="324">
        <v>5.5650834914134278E-2</v>
      </c>
      <c r="D623" s="324">
        <v>0.14561742363493158</v>
      </c>
    </row>
    <row r="624" spans="1:4">
      <c r="A624">
        <v>623</v>
      </c>
      <c r="B624" s="431">
        <v>144.12225882568342</v>
      </c>
      <c r="C624" s="324">
        <v>6.9427972328582763E-2</v>
      </c>
      <c r="D624" s="324">
        <v>0.13537399787447363</v>
      </c>
    </row>
    <row r="625" spans="1:4">
      <c r="A625">
        <v>624</v>
      </c>
      <c r="B625" s="431">
        <v>121.78954741612485</v>
      </c>
      <c r="C625" s="324">
        <v>7.1081526554693256E-2</v>
      </c>
      <c r="D625" s="324">
        <v>0.11722052044878858</v>
      </c>
    </row>
    <row r="626" spans="1:4">
      <c r="A626">
        <v>625</v>
      </c>
      <c r="B626" s="431">
        <v>133.42729317984751</v>
      </c>
      <c r="C626" s="324">
        <v>6.2837087192031127E-2</v>
      </c>
      <c r="D626" s="324">
        <v>0.12934007901268324</v>
      </c>
    </row>
    <row r="627" spans="1:4">
      <c r="A627">
        <v>626</v>
      </c>
      <c r="B627" s="431">
        <v>134.19560723120446</v>
      </c>
      <c r="C627" s="324">
        <v>5.1003704211210699E-2</v>
      </c>
      <c r="D627" s="324">
        <v>0.13464252241544733</v>
      </c>
    </row>
    <row r="628" spans="1:4">
      <c r="A628">
        <v>627</v>
      </c>
      <c r="B628" s="431">
        <v>129.77494918298189</v>
      </c>
      <c r="C628" s="324">
        <v>7.6984089453231583E-2</v>
      </c>
      <c r="D628" s="324">
        <v>0.12151357457297424</v>
      </c>
    </row>
    <row r="629" spans="1:4">
      <c r="A629">
        <v>628</v>
      </c>
      <c r="B629" s="431">
        <v>133.3260347845974</v>
      </c>
      <c r="C629" s="324">
        <v>7.7339865815518369E-2</v>
      </c>
      <c r="D629" s="324">
        <v>0.12407430213240705</v>
      </c>
    </row>
    <row r="630" spans="1:4">
      <c r="A630">
        <v>629</v>
      </c>
      <c r="B630" s="431">
        <v>143.1093030384618</v>
      </c>
      <c r="C630" s="324">
        <v>7.3865137209121676E-2</v>
      </c>
      <c r="D630" s="324">
        <v>0.13279996261351018</v>
      </c>
    </row>
    <row r="631" spans="1:4">
      <c r="A631">
        <v>630</v>
      </c>
      <c r="B631" s="431">
        <v>108.6190399391876</v>
      </c>
      <c r="C631" s="324">
        <v>6.5565808073415333E-2</v>
      </c>
      <c r="D631" s="324">
        <v>0.10824946576410918</v>
      </c>
    </row>
    <row r="632" spans="1:4">
      <c r="A632">
        <v>631</v>
      </c>
      <c r="B632" s="431">
        <v>134.39063465009775</v>
      </c>
      <c r="C632" s="324">
        <v>7.1424206067539853E-2</v>
      </c>
      <c r="D632" s="324">
        <v>0.12695949729824149</v>
      </c>
    </row>
    <row r="633" spans="1:4">
      <c r="A633">
        <v>632</v>
      </c>
      <c r="B633" s="431">
        <v>133.14157341330036</v>
      </c>
      <c r="C633" s="324">
        <v>6.3555629236416722E-2</v>
      </c>
      <c r="D633" s="324">
        <v>0.12883693564009249</v>
      </c>
    </row>
    <row r="634" spans="1:4">
      <c r="A634">
        <v>633</v>
      </c>
      <c r="B634" s="431">
        <v>120.71376490650162</v>
      </c>
      <c r="C634" s="324">
        <v>5.3908492444971805E-2</v>
      </c>
      <c r="D634" s="324">
        <v>0.1217492257974726</v>
      </c>
    </row>
    <row r="635" spans="1:4">
      <c r="A635">
        <v>634</v>
      </c>
      <c r="B635" s="431">
        <v>143.16564473209132</v>
      </c>
      <c r="C635" s="324">
        <v>7.6608029597722005E-2</v>
      </c>
      <c r="D635" s="324">
        <v>0.13177229456855807</v>
      </c>
    </row>
    <row r="636" spans="1:4">
      <c r="A636">
        <v>635</v>
      </c>
      <c r="B636" s="431">
        <v>144.25285001990113</v>
      </c>
      <c r="C636" s="324">
        <v>7.6015893959447689E-2</v>
      </c>
      <c r="D636" s="324">
        <v>0.13282778301420528</v>
      </c>
    </row>
    <row r="637" spans="1:4">
      <c r="A637">
        <v>636</v>
      </c>
      <c r="B637" s="431">
        <v>152.74334590077279</v>
      </c>
      <c r="C637" s="324">
        <v>6.4152582736756933E-2</v>
      </c>
      <c r="D637" s="324">
        <v>0.14461414332831388</v>
      </c>
    </row>
    <row r="638" spans="1:4">
      <c r="A638">
        <v>637</v>
      </c>
      <c r="B638" s="431">
        <v>144.1764047577077</v>
      </c>
      <c r="C638" s="324">
        <v>7.2558513545691275E-2</v>
      </c>
      <c r="D638" s="324">
        <v>0.13414446119240014</v>
      </c>
    </row>
    <row r="639" spans="1:4">
      <c r="A639">
        <v>638</v>
      </c>
      <c r="B639" s="431">
        <v>102.73080969344386</v>
      </c>
      <c r="C639" s="324">
        <v>5.0889015733678371E-2</v>
      </c>
      <c r="D639" s="324">
        <v>0.10684529923836791</v>
      </c>
    </row>
    <row r="640" spans="1:4">
      <c r="A640">
        <v>639</v>
      </c>
      <c r="B640" s="431">
        <v>108.28817250852515</v>
      </c>
      <c r="C640" s="324">
        <v>6.0735714366070795E-2</v>
      </c>
      <c r="D640" s="324">
        <v>0.1091854121636209</v>
      </c>
    </row>
    <row r="641" spans="1:4">
      <c r="A641">
        <v>640</v>
      </c>
      <c r="B641" s="431">
        <v>129.42942699061138</v>
      </c>
      <c r="C641" s="324">
        <v>5.8748724455362528E-2</v>
      </c>
      <c r="D641" s="324">
        <v>0.12752394462265629</v>
      </c>
    </row>
    <row r="642" spans="1:4">
      <c r="A642">
        <v>641</v>
      </c>
      <c r="B642" s="431">
        <v>131.48225400647618</v>
      </c>
      <c r="C642" s="324">
        <v>7.896091812241865E-2</v>
      </c>
      <c r="D642" s="324">
        <v>0.12214940324018596</v>
      </c>
    </row>
    <row r="643" spans="1:4">
      <c r="A643">
        <v>642</v>
      </c>
      <c r="B643" s="431">
        <v>147.46628053447739</v>
      </c>
      <c r="C643" s="324">
        <v>6.7898821303573817E-2</v>
      </c>
      <c r="D643" s="324">
        <v>0.13867286957535135</v>
      </c>
    </row>
    <row r="644" spans="1:4">
      <c r="A644">
        <v>643</v>
      </c>
      <c r="B644" s="431">
        <v>136.96728975524843</v>
      </c>
      <c r="C644" s="324">
        <v>7.453351924872656E-2</v>
      </c>
      <c r="D644" s="324">
        <v>0.12782952493772043</v>
      </c>
    </row>
    <row r="645" spans="1:4">
      <c r="A645">
        <v>644</v>
      </c>
      <c r="B645" s="431">
        <v>138.16592382918728</v>
      </c>
      <c r="C645" s="324">
        <v>7.8630326235960391E-2</v>
      </c>
      <c r="D645" s="324">
        <v>0.12725620419940276</v>
      </c>
    </row>
    <row r="646" spans="1:4">
      <c r="A646">
        <v>645</v>
      </c>
      <c r="B646" s="431">
        <v>140.9023538300325</v>
      </c>
      <c r="C646" s="324">
        <v>7.2454143805640817E-2</v>
      </c>
      <c r="D646" s="324">
        <v>0.13164520751617168</v>
      </c>
    </row>
    <row r="647" spans="1:4">
      <c r="A647">
        <v>646</v>
      </c>
      <c r="B647" s="431">
        <v>128.46352590573716</v>
      </c>
      <c r="C647" s="324">
        <v>5.258019727309244E-2</v>
      </c>
      <c r="D647" s="324">
        <v>0.12897838971130432</v>
      </c>
    </row>
    <row r="648" spans="1:4">
      <c r="A648">
        <v>647</v>
      </c>
      <c r="B648" s="431">
        <v>138.09859065921293</v>
      </c>
      <c r="C648" s="324">
        <v>7.7185906934172807E-2</v>
      </c>
      <c r="D648" s="324">
        <v>0.12772685418919383</v>
      </c>
    </row>
    <row r="649" spans="1:4">
      <c r="A649">
        <v>648</v>
      </c>
      <c r="B649" s="431">
        <v>128.3949733628842</v>
      </c>
      <c r="C649" s="324">
        <v>6.0521289147679368E-2</v>
      </c>
      <c r="D649" s="324">
        <v>0.12601715073014405</v>
      </c>
    </row>
    <row r="650" spans="1:4">
      <c r="A650">
        <v>649</v>
      </c>
      <c r="B650" s="431">
        <v>126.23264843394266</v>
      </c>
      <c r="C650" s="324">
        <v>6.1791725830077998E-2</v>
      </c>
      <c r="D650" s="324">
        <v>0.12377677968844143</v>
      </c>
    </row>
    <row r="651" spans="1:4">
      <c r="A651">
        <v>650</v>
      </c>
      <c r="B651" s="431">
        <v>120.00132418526503</v>
      </c>
      <c r="C651" s="324">
        <v>7.9991013985123025E-2</v>
      </c>
      <c r="D651" s="324">
        <v>0.11329666522271867</v>
      </c>
    </row>
    <row r="652" spans="1:4">
      <c r="A652">
        <v>651</v>
      </c>
      <c r="B652" s="431">
        <v>146.11935606561158</v>
      </c>
      <c r="C652" s="324">
        <v>5.3210109115210416E-2</v>
      </c>
      <c r="D652" s="324">
        <v>0.14414636284776997</v>
      </c>
    </row>
    <row r="653" spans="1:4">
      <c r="A653">
        <v>652</v>
      </c>
      <c r="B653" s="431">
        <v>123.3200512776492</v>
      </c>
      <c r="C653" s="324">
        <v>5.1636230983601997E-2</v>
      </c>
      <c r="D653" s="324">
        <v>0.12480312413931398</v>
      </c>
    </row>
    <row r="654" spans="1:4">
      <c r="A654">
        <v>653</v>
      </c>
      <c r="B654" s="431">
        <v>142.22307927159983</v>
      </c>
      <c r="C654" s="324">
        <v>7.4514487215557368E-2</v>
      </c>
      <c r="D654" s="324">
        <v>0.13186544863035965</v>
      </c>
    </row>
    <row r="655" spans="1:4">
      <c r="A655">
        <v>654</v>
      </c>
      <c r="B655" s="431">
        <v>141.54355340669943</v>
      </c>
      <c r="C655" s="324">
        <v>6.0321882651337373E-2</v>
      </c>
      <c r="D655" s="324">
        <v>0.13707280885444928</v>
      </c>
    </row>
    <row r="656" spans="1:4">
      <c r="A656">
        <v>655</v>
      </c>
      <c r="B656" s="431">
        <v>135.86151406101675</v>
      </c>
      <c r="C656" s="324">
        <v>6.2085303148294475E-2</v>
      </c>
      <c r="D656" s="324">
        <v>0.13163492538098504</v>
      </c>
    </row>
    <row r="657" spans="1:4">
      <c r="A657">
        <v>656</v>
      </c>
      <c r="B657" s="431">
        <v>135.40487278222957</v>
      </c>
      <c r="C657" s="324">
        <v>6.6054965619023409E-2</v>
      </c>
      <c r="D657" s="324">
        <v>0.1297405559675954</v>
      </c>
    </row>
    <row r="658" spans="1:4">
      <c r="A658">
        <v>657</v>
      </c>
      <c r="B658" s="431">
        <v>135.6319962111549</v>
      </c>
      <c r="C658" s="324">
        <v>7.0920076207686256E-2</v>
      </c>
      <c r="D658" s="324">
        <v>0.12811330550327732</v>
      </c>
    </row>
    <row r="659" spans="1:4">
      <c r="A659">
        <v>658</v>
      </c>
      <c r="B659" s="431">
        <v>115.3834710826138</v>
      </c>
      <c r="C659" s="324">
        <v>6.5865149500717021E-2</v>
      </c>
      <c r="D659" s="324">
        <v>0.11363968948111114</v>
      </c>
    </row>
    <row r="660" spans="1:4">
      <c r="A660">
        <v>659</v>
      </c>
      <c r="B660" s="431">
        <v>115.48426379251531</v>
      </c>
      <c r="C660" s="324">
        <v>5.5637263900431465E-2</v>
      </c>
      <c r="D660" s="324">
        <v>0.1166848112827745</v>
      </c>
    </row>
    <row r="661" spans="1:4">
      <c r="A661">
        <v>660</v>
      </c>
      <c r="B661" s="431">
        <v>114.77275076286175</v>
      </c>
      <c r="C661" s="324">
        <v>5.395308831890723E-2</v>
      </c>
      <c r="D661" s="324">
        <v>0.11657464109954553</v>
      </c>
    </row>
    <row r="662" spans="1:4">
      <c r="A662">
        <v>661</v>
      </c>
      <c r="B662" s="431">
        <v>137.94040013142015</v>
      </c>
      <c r="C662" s="324">
        <v>6.7202311552689561E-2</v>
      </c>
      <c r="D662" s="324">
        <v>0.13134111103149981</v>
      </c>
    </row>
    <row r="663" spans="1:4">
      <c r="A663">
        <v>662</v>
      </c>
      <c r="B663" s="431">
        <v>122.47925806617469</v>
      </c>
      <c r="C663" s="324">
        <v>5.9221558901118847E-2</v>
      </c>
      <c r="D663" s="324">
        <v>0.12150612244613698</v>
      </c>
    </row>
    <row r="664" spans="1:4">
      <c r="A664">
        <v>663</v>
      </c>
      <c r="B664" s="431">
        <v>117.83766676259876</v>
      </c>
      <c r="C664" s="324">
        <v>5.6761710851807944E-2</v>
      </c>
      <c r="D664" s="324">
        <v>0.11835817407090431</v>
      </c>
    </row>
    <row r="665" spans="1:4">
      <c r="A665">
        <v>664</v>
      </c>
      <c r="B665" s="431">
        <v>116.40110123647136</v>
      </c>
      <c r="C665" s="324">
        <v>6.6530451065176383E-2</v>
      </c>
      <c r="D665" s="324">
        <v>0.11427285244110971</v>
      </c>
    </row>
    <row r="666" spans="1:4">
      <c r="A666">
        <v>665</v>
      </c>
      <c r="B666" s="431">
        <v>145.85353254718544</v>
      </c>
      <c r="C666" s="324">
        <v>6.0718012219629261E-2</v>
      </c>
      <c r="D666" s="324">
        <v>0.14049746072421015</v>
      </c>
    </row>
    <row r="667" spans="1:4">
      <c r="A667">
        <v>666</v>
      </c>
      <c r="B667" s="431">
        <v>137.4568242741731</v>
      </c>
      <c r="C667" s="324">
        <v>7.0524816820642364E-2</v>
      </c>
      <c r="D667" s="324">
        <v>0.12969122371081077</v>
      </c>
    </row>
    <row r="668" spans="1:4">
      <c r="A668">
        <v>667</v>
      </c>
      <c r="B668" s="431">
        <v>141.55678846691271</v>
      </c>
      <c r="C668" s="324">
        <v>7.2090338963125986E-2</v>
      </c>
      <c r="D668" s="324">
        <v>0.13229529679825486</v>
      </c>
    </row>
    <row r="669" spans="1:4">
      <c r="A669">
        <v>668</v>
      </c>
      <c r="B669" s="431">
        <v>137.28628321472843</v>
      </c>
      <c r="C669" s="324">
        <v>5.9103415906011793E-2</v>
      </c>
      <c r="D669" s="324">
        <v>0.13400724461776276</v>
      </c>
    </row>
    <row r="670" spans="1:4">
      <c r="A670">
        <v>669</v>
      </c>
      <c r="B670" s="431">
        <v>107.40741673007426</v>
      </c>
      <c r="C670" s="324">
        <v>6.4801239923015813E-2</v>
      </c>
      <c r="D670" s="324">
        <v>0.1074536311288251</v>
      </c>
    </row>
    <row r="671" spans="1:4">
      <c r="A671">
        <v>670</v>
      </c>
      <c r="B671" s="431">
        <v>112.44789641649385</v>
      </c>
      <c r="C671" s="324">
        <v>5.2762632958014796E-2</v>
      </c>
      <c r="D671" s="324">
        <v>0.11489863437834139</v>
      </c>
    </row>
    <row r="672" spans="1:4">
      <c r="A672">
        <v>671</v>
      </c>
      <c r="B672" s="431">
        <v>138.10505434465958</v>
      </c>
      <c r="C672" s="324">
        <v>6.2710834468114582E-2</v>
      </c>
      <c r="D672" s="324">
        <v>0.13323905865271135</v>
      </c>
    </row>
    <row r="673" spans="1:4">
      <c r="A673">
        <v>672</v>
      </c>
      <c r="B673" s="431">
        <v>105.91494467811214</v>
      </c>
      <c r="C673" s="324">
        <v>6.1378448089295282E-2</v>
      </c>
      <c r="D673" s="324">
        <v>0.10705303339606047</v>
      </c>
    </row>
    <row r="674" spans="1:4">
      <c r="A674">
        <v>673</v>
      </c>
      <c r="B674" s="431">
        <v>131.27862003334033</v>
      </c>
      <c r="C674" s="324">
        <v>5.7257257195775055E-2</v>
      </c>
      <c r="D674" s="324">
        <v>0.1296454353870003</v>
      </c>
    </row>
    <row r="675" spans="1:4">
      <c r="A675">
        <v>674</v>
      </c>
      <c r="B675" s="431">
        <v>139.90160845911484</v>
      </c>
      <c r="C675" s="324">
        <v>6.3433599343259636E-2</v>
      </c>
      <c r="D675" s="324">
        <v>0.13442404565929261</v>
      </c>
    </row>
    <row r="676" spans="1:4">
      <c r="A676">
        <v>675</v>
      </c>
      <c r="B676" s="431">
        <v>159.63782453984749</v>
      </c>
      <c r="C676" s="324">
        <v>7.9453501100397436E-2</v>
      </c>
      <c r="D676" s="324">
        <v>0.14293874931908837</v>
      </c>
    </row>
    <row r="677" spans="1:4">
      <c r="A677">
        <v>676</v>
      </c>
      <c r="B677" s="431">
        <v>150.53830667697221</v>
      </c>
      <c r="C677" s="324">
        <v>7.7256539863188076E-2</v>
      </c>
      <c r="D677" s="324">
        <v>0.13708101446154355</v>
      </c>
    </row>
    <row r="678" spans="1:4">
      <c r="A678">
        <v>677</v>
      </c>
      <c r="B678" s="431">
        <v>108.24531600131589</v>
      </c>
      <c r="C678" s="324">
        <v>7.4732476321390129E-2</v>
      </c>
      <c r="D678" s="324">
        <v>0.10576836459454148</v>
      </c>
    </row>
    <row r="679" spans="1:4">
      <c r="A679">
        <v>678</v>
      </c>
      <c r="B679" s="431">
        <v>147.55440850276958</v>
      </c>
      <c r="C679" s="324">
        <v>5.7271278303708546E-2</v>
      </c>
      <c r="D679" s="324">
        <v>0.1434923983008449</v>
      </c>
    </row>
    <row r="680" spans="1:4">
      <c r="A680">
        <v>679</v>
      </c>
      <c r="B680" s="431">
        <v>142.6392762763524</v>
      </c>
      <c r="C680" s="324">
        <v>7.9388368893129932E-2</v>
      </c>
      <c r="D680" s="324">
        <v>0.13031451501699542</v>
      </c>
    </row>
    <row r="681" spans="1:4">
      <c r="A681">
        <v>680</v>
      </c>
      <c r="B681" s="431">
        <v>124.54143457299388</v>
      </c>
      <c r="C681" s="324">
        <v>6.0790729350778616E-2</v>
      </c>
      <c r="D681" s="324">
        <v>0.12271121620985279</v>
      </c>
    </row>
    <row r="682" spans="1:4">
      <c r="A682">
        <v>681</v>
      </c>
      <c r="B682" s="431">
        <v>127.7045227308903</v>
      </c>
      <c r="C682" s="324">
        <v>7.0252797296388447E-2</v>
      </c>
      <c r="D682" s="324">
        <v>0.12212261121134133</v>
      </c>
    </row>
    <row r="683" spans="1:4">
      <c r="A683">
        <v>682</v>
      </c>
      <c r="B683" s="431">
        <v>129.97479591240057</v>
      </c>
      <c r="C683" s="324">
        <v>7.9243853091841496E-2</v>
      </c>
      <c r="D683" s="324">
        <v>0.12093341873728747</v>
      </c>
    </row>
    <row r="684" spans="1:4">
      <c r="A684">
        <v>683</v>
      </c>
      <c r="B684" s="431">
        <v>127.25135562986246</v>
      </c>
      <c r="C684" s="324">
        <v>6.3837346217519297E-2</v>
      </c>
      <c r="D684" s="324">
        <v>0.12391538686704584</v>
      </c>
    </row>
    <row r="685" spans="1:4">
      <c r="A685">
        <v>684</v>
      </c>
      <c r="B685" s="431">
        <v>117.46710878450213</v>
      </c>
      <c r="C685" s="324">
        <v>6.8292972211862438E-2</v>
      </c>
      <c r="D685" s="324">
        <v>0.11462511170361125</v>
      </c>
    </row>
    <row r="686" spans="1:4">
      <c r="A686">
        <v>685</v>
      </c>
      <c r="B686" s="431">
        <v>123.98126337439524</v>
      </c>
      <c r="C686" s="324">
        <v>6.0495922267667916E-2</v>
      </c>
      <c r="D686" s="324">
        <v>0.12234274465229841</v>
      </c>
    </row>
    <row r="687" spans="1:4">
      <c r="A687">
        <v>686</v>
      </c>
      <c r="B687" s="431">
        <v>121.79224088236161</v>
      </c>
      <c r="C687" s="324">
        <v>7.6044138374758943E-2</v>
      </c>
      <c r="D687" s="324">
        <v>0.1157568281938559</v>
      </c>
    </row>
    <row r="688" spans="1:4">
      <c r="A688">
        <v>687</v>
      </c>
      <c r="B688" s="431">
        <v>140.89331259273456</v>
      </c>
      <c r="C688" s="324">
        <v>6.2400489362143208E-2</v>
      </c>
      <c r="D688" s="324">
        <v>0.13566317628581512</v>
      </c>
    </row>
    <row r="689" spans="1:4">
      <c r="A689">
        <v>688</v>
      </c>
      <c r="B689" s="431">
        <v>112.70816118873373</v>
      </c>
      <c r="C689" s="324">
        <v>5.0293253846603103E-2</v>
      </c>
      <c r="D689" s="324">
        <v>0.11585040936521271</v>
      </c>
    </row>
    <row r="690" spans="1:4">
      <c r="A690">
        <v>689</v>
      </c>
      <c r="B690" s="431">
        <v>127.39787884185844</v>
      </c>
      <c r="C690" s="324">
        <v>7.3339417983470212E-2</v>
      </c>
      <c r="D690" s="324">
        <v>0.12087749968060395</v>
      </c>
    </row>
    <row r="691" spans="1:4">
      <c r="A691">
        <v>690</v>
      </c>
      <c r="B691" s="431">
        <v>133.31159656921875</v>
      </c>
      <c r="C691" s="324">
        <v>6.6395826468428523E-2</v>
      </c>
      <c r="D691" s="324">
        <v>0.1279267328771912</v>
      </c>
    </row>
    <row r="692" spans="1:4">
      <c r="A692">
        <v>691</v>
      </c>
      <c r="B692" s="431">
        <v>131.28246368907841</v>
      </c>
      <c r="C692" s="324">
        <v>6.4230135709154479E-2</v>
      </c>
      <c r="D692" s="324">
        <v>0.12706977546828677</v>
      </c>
    </row>
    <row r="693" spans="1:4">
      <c r="A693">
        <v>692</v>
      </c>
      <c r="B693" s="431">
        <v>116.78702241800706</v>
      </c>
      <c r="C693" s="324">
        <v>5.7747204107114675E-2</v>
      </c>
      <c r="D693" s="324">
        <v>0.11716226057282715</v>
      </c>
    </row>
    <row r="694" spans="1:4">
      <c r="A694">
        <v>693</v>
      </c>
      <c r="B694" s="431">
        <v>127.43567408520315</v>
      </c>
      <c r="C694" s="324">
        <v>7.9211040371661559E-2</v>
      </c>
      <c r="D694" s="324">
        <v>0.11905180867573412</v>
      </c>
    </row>
    <row r="695" spans="1:4">
      <c r="A695">
        <v>694</v>
      </c>
      <c r="B695" s="431">
        <v>151.04924280529838</v>
      </c>
      <c r="C695" s="324">
        <v>5.2534151399756854E-2</v>
      </c>
      <c r="D695" s="324">
        <v>0.1487824411830877</v>
      </c>
    </row>
    <row r="696" spans="1:4">
      <c r="A696">
        <v>695</v>
      </c>
      <c r="B696" s="431">
        <v>135.58099083603003</v>
      </c>
      <c r="C696" s="324">
        <v>5.7650015381001875E-2</v>
      </c>
      <c r="D696" s="324">
        <v>0.13315024798739944</v>
      </c>
    </row>
    <row r="697" spans="1:4">
      <c r="A697">
        <v>696</v>
      </c>
      <c r="B697" s="431">
        <v>139.46515544607666</v>
      </c>
      <c r="C697" s="324">
        <v>5.9602334373445406E-2</v>
      </c>
      <c r="D697" s="324">
        <v>0.13563396192230323</v>
      </c>
    </row>
    <row r="698" spans="1:4">
      <c r="A698">
        <v>697</v>
      </c>
      <c r="B698" s="431">
        <v>137.38031623706786</v>
      </c>
      <c r="C698" s="324">
        <v>7.3120249990895503E-2</v>
      </c>
      <c r="D698" s="324">
        <v>0.12866514826137768</v>
      </c>
    </row>
    <row r="699" spans="1:4">
      <c r="A699">
        <v>698</v>
      </c>
      <c r="B699" s="431">
        <v>138.88036218313647</v>
      </c>
      <c r="C699" s="324">
        <v>6.3120456050671847E-2</v>
      </c>
      <c r="D699" s="324">
        <v>0.13371257845328163</v>
      </c>
    </row>
    <row r="700" spans="1:4">
      <c r="A700">
        <v>699</v>
      </c>
      <c r="B700" s="431">
        <v>130.31380472071046</v>
      </c>
      <c r="C700" s="324">
        <v>5.9907087283165704E-2</v>
      </c>
      <c r="D700" s="324">
        <v>0.12784317119310698</v>
      </c>
    </row>
    <row r="701" spans="1:4">
      <c r="A701">
        <v>700</v>
      </c>
      <c r="B701" s="431">
        <v>128.5321373452885</v>
      </c>
      <c r="C701" s="324">
        <v>7.717696472870976E-2</v>
      </c>
      <c r="D701" s="324">
        <v>0.12051337145123471</v>
      </c>
    </row>
    <row r="702" spans="1:4">
      <c r="A702">
        <v>701</v>
      </c>
      <c r="B702" s="431">
        <v>136.21473692439005</v>
      </c>
      <c r="C702" s="324">
        <v>7.8806506771969848E-2</v>
      </c>
      <c r="D702" s="324">
        <v>0.12573537975718294</v>
      </c>
    </row>
    <row r="703" spans="1:4">
      <c r="A703">
        <v>702</v>
      </c>
      <c r="B703" s="431">
        <v>130.62968599990575</v>
      </c>
      <c r="C703" s="324">
        <v>7.3232368171788922E-2</v>
      </c>
      <c r="D703" s="324">
        <v>0.12340866986522731</v>
      </c>
    </row>
    <row r="704" spans="1:4">
      <c r="A704">
        <v>703</v>
      </c>
      <c r="B704" s="431">
        <v>133.19437302186495</v>
      </c>
      <c r="C704" s="324">
        <v>6.4185750947420364E-2</v>
      </c>
      <c r="D704" s="324">
        <v>0.12864599732636101</v>
      </c>
    </row>
    <row r="705" spans="1:4">
      <c r="A705">
        <v>704</v>
      </c>
      <c r="B705" s="431">
        <v>124.14140177274649</v>
      </c>
      <c r="C705" s="324">
        <v>6.1124554737994712E-2</v>
      </c>
      <c r="D705" s="324">
        <v>0.12226676143284824</v>
      </c>
    </row>
    <row r="706" spans="1:4">
      <c r="A706">
        <v>705</v>
      </c>
      <c r="B706" s="431">
        <v>128.2938488730673</v>
      </c>
      <c r="C706" s="324">
        <v>6.9629184244959244E-2</v>
      </c>
      <c r="D706" s="324">
        <v>0.12279416754020445</v>
      </c>
    </row>
    <row r="707" spans="1:4">
      <c r="A707">
        <v>706</v>
      </c>
      <c r="B707" s="431">
        <v>144.90678144417916</v>
      </c>
      <c r="C707" s="324">
        <v>5.7261736987746198E-2</v>
      </c>
      <c r="D707" s="324">
        <v>0.14124329786176662</v>
      </c>
    </row>
    <row r="708" spans="1:4">
      <c r="A708">
        <v>707</v>
      </c>
      <c r="B708" s="431">
        <v>122.46418312627591</v>
      </c>
      <c r="C708" s="324">
        <v>6.3786117282596477E-2</v>
      </c>
      <c r="D708" s="324">
        <v>0.12001693414381057</v>
      </c>
    </row>
    <row r="709" spans="1:4">
      <c r="A709">
        <v>708</v>
      </c>
      <c r="B709" s="431">
        <v>124.61387215610047</v>
      </c>
      <c r="C709" s="324">
        <v>5.2144641621105672E-2</v>
      </c>
      <c r="D709" s="324">
        <v>0.1257615688564328</v>
      </c>
    </row>
    <row r="710" spans="1:4">
      <c r="A710">
        <v>709</v>
      </c>
      <c r="B710" s="431">
        <v>137.04260328165449</v>
      </c>
      <c r="C710" s="324">
        <v>7.5937588264205311E-2</v>
      </c>
      <c r="D710" s="324">
        <v>0.12737857366904273</v>
      </c>
    </row>
    <row r="711" spans="1:4">
      <c r="A711">
        <v>710</v>
      </c>
      <c r="B711" s="431">
        <v>112.94921520358641</v>
      </c>
      <c r="C711" s="324">
        <v>6.3390870272829608E-2</v>
      </c>
      <c r="D711" s="324">
        <v>0.1123409004908455</v>
      </c>
    </row>
    <row r="712" spans="1:4">
      <c r="A712">
        <v>711</v>
      </c>
      <c r="B712" s="431">
        <v>106.2012723006827</v>
      </c>
      <c r="C712" s="324">
        <v>7.4644239928873368E-2</v>
      </c>
      <c r="D712" s="324">
        <v>0.1042230051333789</v>
      </c>
    </row>
    <row r="713" spans="1:4">
      <c r="A713">
        <v>712</v>
      </c>
      <c r="B713" s="431">
        <v>130.74909179309478</v>
      </c>
      <c r="C713" s="324">
        <v>6.0324246795067683E-2</v>
      </c>
      <c r="D713" s="324">
        <v>0.12805395210544213</v>
      </c>
    </row>
    <row r="714" spans="1:4">
      <c r="A714">
        <v>713</v>
      </c>
      <c r="B714" s="431">
        <v>161.00060037206316</v>
      </c>
      <c r="C714" s="324">
        <v>7.4174194477579641E-2</v>
      </c>
      <c r="D714" s="324">
        <v>0.14642175416567385</v>
      </c>
    </row>
    <row r="715" spans="1:4">
      <c r="A715">
        <v>714</v>
      </c>
      <c r="B715" s="431">
        <v>122.61806304047643</v>
      </c>
      <c r="C715" s="324">
        <v>7.442873569411633E-2</v>
      </c>
      <c r="D715" s="324">
        <v>0.11686206494046113</v>
      </c>
    </row>
    <row r="716" spans="1:4">
      <c r="A716">
        <v>715</v>
      </c>
      <c r="B716" s="431">
        <v>143.61504826496892</v>
      </c>
      <c r="C716" s="324">
        <v>6.7950696469261634E-2</v>
      </c>
      <c r="D716" s="324">
        <v>0.13557873215589583</v>
      </c>
    </row>
    <row r="717" spans="1:4">
      <c r="A717">
        <v>716</v>
      </c>
      <c r="B717" s="431">
        <v>130.01049218138155</v>
      </c>
      <c r="C717" s="324">
        <v>5.4878101281299309E-2</v>
      </c>
      <c r="D717" s="324">
        <v>0.12945807094864217</v>
      </c>
    </row>
    <row r="718" spans="1:4">
      <c r="A718">
        <v>717</v>
      </c>
      <c r="B718" s="431">
        <v>140.44736785129521</v>
      </c>
      <c r="C718" s="324">
        <v>5.4082239644640241E-2</v>
      </c>
      <c r="D718" s="324">
        <v>0.13881702901339824</v>
      </c>
    </row>
    <row r="719" spans="1:4">
      <c r="A719">
        <v>718</v>
      </c>
      <c r="B719" s="431">
        <v>98.389561847257966</v>
      </c>
      <c r="C719" s="324">
        <v>5.0097422441513009E-2</v>
      </c>
      <c r="D719" s="324">
        <v>0.10317574769512662</v>
      </c>
    </row>
    <row r="720" spans="1:4">
      <c r="A720">
        <v>719</v>
      </c>
      <c r="B720" s="431">
        <v>131.60122433125096</v>
      </c>
      <c r="C720" s="324">
        <v>5.8424575053353134E-2</v>
      </c>
      <c r="D720" s="324">
        <v>0.12947793624826565</v>
      </c>
    </row>
    <row r="721" spans="1:4">
      <c r="A721">
        <v>720</v>
      </c>
      <c r="B721" s="431">
        <v>139.99563111476067</v>
      </c>
      <c r="C721" s="324">
        <v>6.5915113788058574E-2</v>
      </c>
      <c r="D721" s="324">
        <v>0.13350042597121797</v>
      </c>
    </row>
    <row r="722" spans="1:4">
      <c r="A722">
        <v>721</v>
      </c>
      <c r="B722" s="431">
        <v>113.17089992573004</v>
      </c>
      <c r="C722" s="324">
        <v>5.0145177398875904E-2</v>
      </c>
      <c r="D722" s="324">
        <v>0.11630557558070687</v>
      </c>
    </row>
    <row r="723" spans="1:4">
      <c r="A723">
        <v>722</v>
      </c>
      <c r="B723" s="431">
        <v>124.5599251891517</v>
      </c>
      <c r="C723" s="324">
        <v>6.1896643299561294E-2</v>
      </c>
      <c r="D723" s="324">
        <v>0.12235681429376551</v>
      </c>
    </row>
    <row r="724" spans="1:4">
      <c r="A724">
        <v>723</v>
      </c>
      <c r="B724" s="431">
        <v>143.76384153066775</v>
      </c>
      <c r="C724" s="324">
        <v>5.8307757963569726E-2</v>
      </c>
      <c r="D724" s="324">
        <v>0.13980839516507065</v>
      </c>
    </row>
    <row r="725" spans="1:4">
      <c r="A725">
        <v>724</v>
      </c>
      <c r="B725" s="431">
        <v>121.4683058531846</v>
      </c>
      <c r="C725" s="324">
        <v>5.9391090185097931E-2</v>
      </c>
      <c r="D725" s="324">
        <v>0.12060108457863286</v>
      </c>
    </row>
    <row r="726" spans="1:4">
      <c r="A726">
        <v>725</v>
      </c>
      <c r="B726" s="431">
        <v>124.89551895437431</v>
      </c>
      <c r="C726" s="324">
        <v>7.8416992844276598E-2</v>
      </c>
      <c r="D726" s="324">
        <v>0.11739646651025534</v>
      </c>
    </row>
    <row r="727" spans="1:4">
      <c r="A727">
        <v>726</v>
      </c>
      <c r="B727" s="431">
        <v>114.64328239237916</v>
      </c>
      <c r="C727" s="324">
        <v>5.9518248699381132E-2</v>
      </c>
      <c r="D727" s="324">
        <v>0.11483026256795649</v>
      </c>
    </row>
    <row r="728" spans="1:4">
      <c r="A728">
        <v>727</v>
      </c>
      <c r="B728" s="431">
        <v>128.38444364207956</v>
      </c>
      <c r="C728" s="324">
        <v>6.1401611408871418E-2</v>
      </c>
      <c r="D728" s="324">
        <v>0.12569619670173546</v>
      </c>
    </row>
    <row r="729" spans="1:4">
      <c r="A729">
        <v>728</v>
      </c>
      <c r="B729" s="431">
        <v>132.57504172496689</v>
      </c>
      <c r="C729" s="324">
        <v>6.1722194492687565E-2</v>
      </c>
      <c r="D729" s="324">
        <v>0.12905421561659808</v>
      </c>
    </row>
    <row r="730" spans="1:4">
      <c r="A730">
        <v>729</v>
      </c>
      <c r="B730" s="431">
        <v>122.51116253020162</v>
      </c>
      <c r="C730" s="324">
        <v>7.8148347692633208E-2</v>
      </c>
      <c r="D730" s="324">
        <v>0.11568891105183979</v>
      </c>
    </row>
    <row r="731" spans="1:4">
      <c r="A731">
        <v>730</v>
      </c>
      <c r="B731" s="431">
        <v>131.25307492523052</v>
      </c>
      <c r="C731" s="324">
        <v>5.3415141349386026E-2</v>
      </c>
      <c r="D731" s="324">
        <v>0.13109644661829761</v>
      </c>
    </row>
    <row r="732" spans="1:4">
      <c r="A732">
        <v>731</v>
      </c>
      <c r="B732" s="431">
        <v>118.77823678197251</v>
      </c>
      <c r="C732" s="324">
        <v>5.3038013122527872E-2</v>
      </c>
      <c r="D732" s="324">
        <v>0.12034779979617591</v>
      </c>
    </row>
    <row r="733" spans="1:4">
      <c r="A733">
        <v>732</v>
      </c>
      <c r="B733" s="431">
        <v>156.42115425738319</v>
      </c>
      <c r="C733" s="324">
        <v>6.3251326518715983E-2</v>
      </c>
      <c r="D733" s="324">
        <v>0.14805535200998132</v>
      </c>
    </row>
    <row r="734" spans="1:4">
      <c r="A734">
        <v>733</v>
      </c>
      <c r="B734" s="431">
        <v>151.01595975405957</v>
      </c>
      <c r="C734" s="324">
        <v>7.7954598757417226E-2</v>
      </c>
      <c r="D734" s="324">
        <v>0.13714802227855583</v>
      </c>
    </row>
    <row r="735" spans="1:4">
      <c r="A735">
        <v>734</v>
      </c>
      <c r="B735" s="431">
        <v>116.53846459493067</v>
      </c>
      <c r="C735" s="324">
        <v>7.4696519828725855E-2</v>
      </c>
      <c r="D735" s="324">
        <v>0.11212706871263059</v>
      </c>
    </row>
    <row r="736" spans="1:4">
      <c r="A736">
        <v>735</v>
      </c>
      <c r="B736" s="431">
        <v>144.63296474005617</v>
      </c>
      <c r="C736" s="324">
        <v>6.8052771342011528E-2</v>
      </c>
      <c r="D736" s="324">
        <v>0.1363480909702853</v>
      </c>
    </row>
    <row r="737" spans="1:4">
      <c r="A737">
        <v>736</v>
      </c>
      <c r="B737" s="431">
        <v>148.776869854832</v>
      </c>
      <c r="C737" s="324">
        <v>7.9974770471441928E-2</v>
      </c>
      <c r="D737" s="324">
        <v>0.13464633071841073</v>
      </c>
    </row>
    <row r="738" spans="1:4">
      <c r="A738">
        <v>737</v>
      </c>
      <c r="B738" s="431">
        <v>149.7142516379721</v>
      </c>
      <c r="C738" s="324">
        <v>7.2638403252995767E-2</v>
      </c>
      <c r="D738" s="324">
        <v>0.138405911742502</v>
      </c>
    </row>
    <row r="739" spans="1:4">
      <c r="A739">
        <v>738</v>
      </c>
      <c r="B739" s="431">
        <v>147.60836158523961</v>
      </c>
      <c r="C739" s="324">
        <v>7.5852387517621925E-2</v>
      </c>
      <c r="D739" s="324">
        <v>0.13544375632217243</v>
      </c>
    </row>
    <row r="740" spans="1:4">
      <c r="A740">
        <v>739</v>
      </c>
      <c r="B740" s="431">
        <v>129.94436904843735</v>
      </c>
      <c r="C740" s="324">
        <v>7.1284744064921857E-2</v>
      </c>
      <c r="D740" s="324">
        <v>0.12353402714329698</v>
      </c>
    </row>
    <row r="741" spans="1:4">
      <c r="A741">
        <v>740</v>
      </c>
      <c r="B741" s="431">
        <v>127.0375156685371</v>
      </c>
      <c r="C741" s="324">
        <v>5.9640074479226063E-2</v>
      </c>
      <c r="D741" s="324">
        <v>0.12519275604384689</v>
      </c>
    </row>
    <row r="742" spans="1:4">
      <c r="A742">
        <v>741</v>
      </c>
      <c r="B742" s="431">
        <v>140.12675699437344</v>
      </c>
      <c r="C742" s="324">
        <v>6.8897925959386833E-2</v>
      </c>
      <c r="D742" s="324">
        <v>0.13242328467579031</v>
      </c>
    </row>
    <row r="743" spans="1:4">
      <c r="A743">
        <v>742</v>
      </c>
      <c r="B743" s="431">
        <v>116.81881862730201</v>
      </c>
      <c r="C743" s="324">
        <v>5.0961358221695459E-2</v>
      </c>
      <c r="D743" s="324">
        <v>0.11928937455495105</v>
      </c>
    </row>
    <row r="744" spans="1:4">
      <c r="A744">
        <v>743</v>
      </c>
      <c r="B744" s="431">
        <v>138.58302151806345</v>
      </c>
      <c r="C744" s="324">
        <v>7.3051622138848346E-2</v>
      </c>
      <c r="D744" s="324">
        <v>0.12962062797746587</v>
      </c>
    </row>
    <row r="745" spans="1:4">
      <c r="A745">
        <v>744</v>
      </c>
      <c r="B745" s="431">
        <v>123.26033394745278</v>
      </c>
      <c r="C745" s="324">
        <v>6.3525100892188546E-2</v>
      </c>
      <c r="D745" s="324">
        <v>0.12075245482377601</v>
      </c>
    </row>
    <row r="746" spans="1:4">
      <c r="A746">
        <v>745</v>
      </c>
      <c r="B746" s="431">
        <v>115.64614618684864</v>
      </c>
      <c r="C746" s="324">
        <v>5.2271080032117237E-2</v>
      </c>
      <c r="D746" s="324">
        <v>0.11784754186547017</v>
      </c>
    </row>
    <row r="747" spans="1:4">
      <c r="A747">
        <v>746</v>
      </c>
      <c r="B747" s="431">
        <v>131.21611473029569</v>
      </c>
      <c r="C747" s="324">
        <v>7.7571244355091468E-2</v>
      </c>
      <c r="D747" s="324">
        <v>0.12240769934017381</v>
      </c>
    </row>
    <row r="748" spans="1:4">
      <c r="A748">
        <v>747</v>
      </c>
      <c r="B748" s="431">
        <v>125.46537190078362</v>
      </c>
      <c r="C748" s="324">
        <v>6.4444308324923885E-2</v>
      </c>
      <c r="D748" s="324">
        <v>0.12225295039134246</v>
      </c>
    </row>
    <row r="749" spans="1:4">
      <c r="A749">
        <v>748</v>
      </c>
      <c r="B749" s="431">
        <v>120.81751037189926</v>
      </c>
      <c r="C749" s="324">
        <v>7.071564659043944E-2</v>
      </c>
      <c r="D749" s="324">
        <v>0.11656806717105483</v>
      </c>
    </row>
    <row r="750" spans="1:4">
      <c r="A750">
        <v>749</v>
      </c>
      <c r="B750" s="431">
        <v>136.90449248772566</v>
      </c>
      <c r="C750" s="324">
        <v>6.883038131465688E-2</v>
      </c>
      <c r="D750" s="324">
        <v>0.12989334835346922</v>
      </c>
    </row>
    <row r="751" spans="1:4">
      <c r="A751">
        <v>750</v>
      </c>
      <c r="B751" s="431">
        <v>126.87925882310448</v>
      </c>
      <c r="C751" s="324">
        <v>6.0622648052229854E-2</v>
      </c>
      <c r="D751" s="324">
        <v>0.12471715541693096</v>
      </c>
    </row>
    <row r="752" spans="1:4">
      <c r="A752">
        <v>751</v>
      </c>
      <c r="B752" s="431">
        <v>120.61291485221719</v>
      </c>
      <c r="C752" s="324">
        <v>7.3592991257828186E-2</v>
      </c>
      <c r="D752" s="324">
        <v>0.11556568955596201</v>
      </c>
    </row>
    <row r="753" spans="1:4">
      <c r="A753">
        <v>752</v>
      </c>
      <c r="B753" s="431">
        <v>132.42747853481191</v>
      </c>
      <c r="C753" s="324">
        <v>6.0209841332496072E-2</v>
      </c>
      <c r="D753" s="324">
        <v>0.12949921212371529</v>
      </c>
    </row>
    <row r="754" spans="1:4">
      <c r="A754">
        <v>753</v>
      </c>
      <c r="B754" s="431">
        <v>140.71313788934708</v>
      </c>
      <c r="C754" s="324">
        <v>5.2647319162565903E-2</v>
      </c>
      <c r="D754" s="324">
        <v>0.13967733119367598</v>
      </c>
    </row>
    <row r="755" spans="1:4">
      <c r="A755">
        <v>754</v>
      </c>
      <c r="B755" s="431">
        <v>119.75819984692551</v>
      </c>
      <c r="C755" s="324">
        <v>7.9628273448733744E-2</v>
      </c>
      <c r="D755" s="324">
        <v>0.11321583377060195</v>
      </c>
    </row>
    <row r="756" spans="1:4">
      <c r="A756">
        <v>755</v>
      </c>
      <c r="B756" s="431">
        <v>142.70500429234625</v>
      </c>
      <c r="C756" s="324">
        <v>6.9871152006029683E-2</v>
      </c>
      <c r="D756" s="324">
        <v>0.13407502262479057</v>
      </c>
    </row>
    <row r="757" spans="1:4">
      <c r="A757">
        <v>756</v>
      </c>
      <c r="B757" s="431">
        <v>129.55961538562588</v>
      </c>
      <c r="C757" s="324">
        <v>6.082008556966674E-2</v>
      </c>
      <c r="D757" s="324">
        <v>0.12688100197254865</v>
      </c>
    </row>
    <row r="758" spans="1:4">
      <c r="A758">
        <v>757</v>
      </c>
      <c r="B758" s="431">
        <v>136.62874049022108</v>
      </c>
      <c r="C758" s="324">
        <v>5.5492918782631365E-2</v>
      </c>
      <c r="D758" s="324">
        <v>0.13492039941827885</v>
      </c>
    </row>
    <row r="759" spans="1:4">
      <c r="A759">
        <v>758</v>
      </c>
      <c r="B759" s="431">
        <v>123.44933853933451</v>
      </c>
      <c r="C759" s="324">
        <v>6.0860571181802346E-2</v>
      </c>
      <c r="D759" s="324">
        <v>0.12177840637572054</v>
      </c>
    </row>
    <row r="760" spans="1:4">
      <c r="A760">
        <v>759</v>
      </c>
      <c r="B760" s="431">
        <v>127.7841206819195</v>
      </c>
      <c r="C760" s="324">
        <v>5.8861841689265261E-2</v>
      </c>
      <c r="D760" s="324">
        <v>0.1260958354455394</v>
      </c>
    </row>
    <row r="761" spans="1:4">
      <c r="A761">
        <v>760</v>
      </c>
      <c r="B761" s="431">
        <v>144.9361328178077</v>
      </c>
      <c r="C761" s="324">
        <v>7.777378477518157E-2</v>
      </c>
      <c r="D761" s="324">
        <v>0.13265379146250753</v>
      </c>
    </row>
    <row r="762" spans="1:4">
      <c r="A762">
        <v>761</v>
      </c>
      <c r="B762" s="431">
        <v>135.11743403528169</v>
      </c>
      <c r="C762" s="324">
        <v>5.0041823922675956E-2</v>
      </c>
      <c r="D762" s="324">
        <v>0.13585870877736822</v>
      </c>
    </row>
    <row r="763" spans="1:4">
      <c r="A763">
        <v>762</v>
      </c>
      <c r="B763" s="431">
        <v>128.73368386510012</v>
      </c>
      <c r="C763" s="324">
        <v>6.2972046366414083E-2</v>
      </c>
      <c r="D763" s="324">
        <v>0.12543095398793561</v>
      </c>
    </row>
    <row r="764" spans="1:4">
      <c r="A764">
        <v>763</v>
      </c>
      <c r="B764" s="431">
        <v>124.28521927759958</v>
      </c>
      <c r="C764" s="324">
        <v>5.7392361586630518E-2</v>
      </c>
      <c r="D764" s="324">
        <v>0.12364664915097814</v>
      </c>
    </row>
    <row r="765" spans="1:4">
      <c r="A765">
        <v>764</v>
      </c>
      <c r="B765" s="431">
        <v>136.94828402511232</v>
      </c>
      <c r="C765" s="324">
        <v>7.9881489165072095E-2</v>
      </c>
      <c r="D765" s="324">
        <v>0.12590481277584156</v>
      </c>
    </row>
    <row r="766" spans="1:4">
      <c r="A766">
        <v>765</v>
      </c>
      <c r="B766" s="431">
        <v>138.95676463845848</v>
      </c>
      <c r="C766" s="324">
        <v>7.2394541139898141E-2</v>
      </c>
      <c r="D766" s="324">
        <v>0.13015761889846322</v>
      </c>
    </row>
    <row r="767" spans="1:4">
      <c r="A767">
        <v>766</v>
      </c>
      <c r="B767" s="431">
        <v>121.47299416449475</v>
      </c>
      <c r="C767" s="324">
        <v>7.4733471602543011E-2</v>
      </c>
      <c r="D767" s="324">
        <v>0.11589487066332868</v>
      </c>
    </row>
    <row r="768" spans="1:4">
      <c r="A768">
        <v>767</v>
      </c>
      <c r="B768" s="431">
        <v>134.60378829708208</v>
      </c>
      <c r="C768" s="324">
        <v>6.956276610007639E-2</v>
      </c>
      <c r="D768" s="324">
        <v>0.12780038123874199</v>
      </c>
    </row>
    <row r="769" spans="1:4">
      <c r="A769">
        <v>768</v>
      </c>
      <c r="B769" s="431">
        <v>139.14531795313462</v>
      </c>
      <c r="C769" s="324">
        <v>6.5247835477463823E-2</v>
      </c>
      <c r="D769" s="324">
        <v>0.13307845947102251</v>
      </c>
    </row>
    <row r="770" spans="1:4">
      <c r="A770">
        <v>769</v>
      </c>
      <c r="B770" s="431">
        <v>121.61894870504898</v>
      </c>
      <c r="C770" s="324">
        <v>5.3207627694684845E-2</v>
      </c>
      <c r="D770" s="324">
        <v>0.12277154994120648</v>
      </c>
    </row>
    <row r="771" spans="1:4">
      <c r="A771">
        <v>770</v>
      </c>
      <c r="B771" s="431">
        <v>104.11401334612587</v>
      </c>
      <c r="C771" s="324">
        <v>6.1755395797898717E-2</v>
      </c>
      <c r="D771" s="324">
        <v>0.10547112679474989</v>
      </c>
    </row>
    <row r="772" spans="1:4">
      <c r="A772">
        <v>771</v>
      </c>
      <c r="B772" s="431">
        <v>136.1373977767968</v>
      </c>
      <c r="C772" s="324">
        <v>5.5104992219761478E-2</v>
      </c>
      <c r="D772" s="324">
        <v>0.13465635341435517</v>
      </c>
    </row>
    <row r="773" spans="1:4">
      <c r="A773">
        <v>772</v>
      </c>
      <c r="B773" s="431">
        <v>151.58367021162226</v>
      </c>
      <c r="C773" s="324">
        <v>5.8420185660207735E-2</v>
      </c>
      <c r="D773" s="324">
        <v>0.14636790937671573</v>
      </c>
    </row>
    <row r="774" spans="1:4">
      <c r="A774">
        <v>773</v>
      </c>
      <c r="B774" s="431">
        <v>125.40147865398148</v>
      </c>
      <c r="C774" s="324">
        <v>7.099340808158433E-2</v>
      </c>
      <c r="D774" s="324">
        <v>0.12007534696004968</v>
      </c>
    </row>
    <row r="775" spans="1:4">
      <c r="A775">
        <v>774</v>
      </c>
      <c r="B775" s="431">
        <v>123.91291944878215</v>
      </c>
      <c r="C775" s="324">
        <v>7.5204147177377792E-2</v>
      </c>
      <c r="D775" s="324">
        <v>0.11762048124755459</v>
      </c>
    </row>
    <row r="776" spans="1:4">
      <c r="A776">
        <v>775</v>
      </c>
      <c r="B776" s="431">
        <v>117.87194504082071</v>
      </c>
      <c r="C776" s="324">
        <v>5.9762436770723404E-2</v>
      </c>
      <c r="D776" s="324">
        <v>0.1174665540225022</v>
      </c>
    </row>
    <row r="777" spans="1:4">
      <c r="A777">
        <v>776</v>
      </c>
      <c r="B777" s="431">
        <v>122.80499948240696</v>
      </c>
      <c r="C777" s="324">
        <v>6.7656849658888227E-2</v>
      </c>
      <c r="D777" s="324">
        <v>0.11907197623250296</v>
      </c>
    </row>
    <row r="778" spans="1:4">
      <c r="A778">
        <v>777</v>
      </c>
      <c r="B778" s="431">
        <v>145.597033399921</v>
      </c>
      <c r="C778" s="324">
        <v>5.3950017552799559E-2</v>
      </c>
      <c r="D778" s="324">
        <v>0.14334722347302764</v>
      </c>
    </row>
    <row r="779" spans="1:4">
      <c r="A779">
        <v>778</v>
      </c>
      <c r="B779" s="431">
        <v>153.4993294296622</v>
      </c>
      <c r="C779" s="324">
        <v>7.178142449435844E-2</v>
      </c>
      <c r="D779" s="324">
        <v>0.14172354726164652</v>
      </c>
    </row>
    <row r="780" spans="1:4">
      <c r="A780">
        <v>779</v>
      </c>
      <c r="B780" s="431">
        <v>139.10704651711171</v>
      </c>
      <c r="C780" s="324">
        <v>6.7618600268670642E-2</v>
      </c>
      <c r="D780" s="324">
        <v>0.13211283205046209</v>
      </c>
    </row>
    <row r="781" spans="1:4">
      <c r="A781">
        <v>780</v>
      </c>
      <c r="B781" s="431">
        <v>138.97755899590814</v>
      </c>
      <c r="C781" s="324">
        <v>7.7924205166252425E-2</v>
      </c>
      <c r="D781" s="324">
        <v>0.12812002449092183</v>
      </c>
    </row>
    <row r="782" spans="1:4">
      <c r="A782">
        <v>781</v>
      </c>
      <c r="B782" s="431">
        <v>111.74747937188062</v>
      </c>
      <c r="C782" s="324">
        <v>6.7464240285318458E-2</v>
      </c>
      <c r="D782" s="324">
        <v>0.1102864697649755</v>
      </c>
    </row>
    <row r="783" spans="1:4">
      <c r="A783">
        <v>782</v>
      </c>
      <c r="B783" s="431">
        <v>111.47496788670485</v>
      </c>
      <c r="C783" s="324">
        <v>7.3191162107135707E-2</v>
      </c>
      <c r="D783" s="324">
        <v>0.10862112332385446</v>
      </c>
    </row>
    <row r="784" spans="1:4">
      <c r="A784">
        <v>783</v>
      </c>
      <c r="B784" s="431">
        <v>133.30222482858309</v>
      </c>
      <c r="C784" s="324">
        <v>7.0812524459703138E-2</v>
      </c>
      <c r="D784" s="324">
        <v>0.12632635051605517</v>
      </c>
    </row>
    <row r="785" spans="1:4">
      <c r="A785">
        <v>784</v>
      </c>
      <c r="B785" s="431">
        <v>142.72310866143664</v>
      </c>
      <c r="C785" s="324">
        <v>5.9073234460816366E-2</v>
      </c>
      <c r="D785" s="324">
        <v>0.1385961910320069</v>
      </c>
    </row>
    <row r="786" spans="1:4">
      <c r="A786">
        <v>785</v>
      </c>
      <c r="B786" s="431">
        <v>118.40866228565677</v>
      </c>
      <c r="C786" s="324">
        <v>7.3554482643285055E-2</v>
      </c>
      <c r="D786" s="324">
        <v>0.11387728889336594</v>
      </c>
    </row>
    <row r="787" spans="1:4">
      <c r="A787">
        <v>786</v>
      </c>
      <c r="B787" s="431">
        <v>100.70159793710775</v>
      </c>
      <c r="C787" s="324">
        <v>5.9728125408165217E-2</v>
      </c>
      <c r="D787" s="324">
        <v>0.10308046824361061</v>
      </c>
    </row>
    <row r="788" spans="1:4">
      <c r="A788">
        <v>787</v>
      </c>
      <c r="B788" s="431">
        <v>102.82777865615594</v>
      </c>
      <c r="C788" s="324">
        <v>5.697469580777674E-2</v>
      </c>
      <c r="D788" s="324">
        <v>0.10549424714029376</v>
      </c>
    </row>
    <row r="789" spans="1:4">
      <c r="A789">
        <v>788</v>
      </c>
      <c r="B789" s="431">
        <v>126.27077044980153</v>
      </c>
      <c r="C789" s="324">
        <v>5.5000990165863649E-2</v>
      </c>
      <c r="D789" s="324">
        <v>0.12618438590423056</v>
      </c>
    </row>
    <row r="790" spans="1:4">
      <c r="A790">
        <v>789</v>
      </c>
      <c r="B790" s="431">
        <v>138.01381267249326</v>
      </c>
      <c r="C790" s="324">
        <v>6.2348885043686672E-2</v>
      </c>
      <c r="D790" s="324">
        <v>0.13330840298265675</v>
      </c>
    </row>
    <row r="791" spans="1:4">
      <c r="A791">
        <v>790</v>
      </c>
      <c r="B791" s="431">
        <v>127.53923374541239</v>
      </c>
      <c r="C791" s="324">
        <v>7.758776740524348E-2</v>
      </c>
      <c r="D791" s="324">
        <v>0.11963533707608316</v>
      </c>
    </row>
    <row r="792" spans="1:4">
      <c r="A792">
        <v>791</v>
      </c>
      <c r="B792" s="431">
        <v>140.65753612939133</v>
      </c>
      <c r="C792" s="324">
        <v>7.7150236529833743E-2</v>
      </c>
      <c r="D792" s="324">
        <v>0.1296705071807045</v>
      </c>
    </row>
    <row r="793" spans="1:4">
      <c r="A793">
        <v>792</v>
      </c>
      <c r="B793" s="431">
        <v>130.53657785915354</v>
      </c>
      <c r="C793" s="324">
        <v>6.4173683703026591E-2</v>
      </c>
      <c r="D793" s="324">
        <v>0.12648146230459265</v>
      </c>
    </row>
    <row r="794" spans="1:4">
      <c r="A794">
        <v>793</v>
      </c>
      <c r="B794" s="431">
        <v>129.05775352146199</v>
      </c>
      <c r="C794" s="324">
        <v>5.3259677217928542E-2</v>
      </c>
      <c r="D794" s="324">
        <v>0.12924209018508065</v>
      </c>
    </row>
    <row r="795" spans="1:4">
      <c r="A795">
        <v>794</v>
      </c>
      <c r="B795" s="431">
        <v>118.07487622136135</v>
      </c>
      <c r="C795" s="324">
        <v>6.3793992276207537E-2</v>
      </c>
      <c r="D795" s="324">
        <v>0.11642407033139468</v>
      </c>
    </row>
    <row r="796" spans="1:4">
      <c r="A796">
        <v>795</v>
      </c>
      <c r="B796" s="431">
        <v>149.25584727864742</v>
      </c>
      <c r="C796" s="324">
        <v>7.2925801725557918E-2</v>
      </c>
      <c r="D796" s="324">
        <v>0.13792825091398658</v>
      </c>
    </row>
    <row r="797" spans="1:4">
      <c r="A797">
        <v>796</v>
      </c>
      <c r="B797" s="431">
        <v>140.33188926672992</v>
      </c>
      <c r="C797" s="324">
        <v>6.0951601122949089E-2</v>
      </c>
      <c r="D797" s="324">
        <v>0.13579859332301064</v>
      </c>
    </row>
    <row r="798" spans="1:4">
      <c r="A798">
        <v>797</v>
      </c>
      <c r="B798" s="431">
        <v>134.45600967711002</v>
      </c>
      <c r="C798" s="324">
        <v>7.4153722866509911E-2</v>
      </c>
      <c r="D798" s="324">
        <v>0.12603850361032615</v>
      </c>
    </row>
    <row r="799" spans="1:4">
      <c r="A799">
        <v>798</v>
      </c>
      <c r="B799" s="431">
        <v>137.33448374016783</v>
      </c>
      <c r="C799" s="324">
        <v>6.0994381155350427E-2</v>
      </c>
      <c r="D799" s="324">
        <v>0.13328694864493731</v>
      </c>
    </row>
    <row r="800" spans="1:4">
      <c r="A800">
        <v>799</v>
      </c>
      <c r="B800" s="431">
        <v>133.32533207224529</v>
      </c>
      <c r="C800" s="324">
        <v>7.4458518426147535E-2</v>
      </c>
      <c r="D800" s="324">
        <v>0.125063996064634</v>
      </c>
    </row>
    <row r="801" spans="1:4">
      <c r="A801">
        <v>800</v>
      </c>
      <c r="B801" s="431">
        <v>125.93466052446753</v>
      </c>
      <c r="C801" s="324">
        <v>5.2597111925760803E-2</v>
      </c>
      <c r="D801" s="324">
        <v>0.12675741790751985</v>
      </c>
    </row>
    <row r="802" spans="1:4">
      <c r="A802">
        <v>801</v>
      </c>
      <c r="B802" s="431">
        <v>157.45135377075962</v>
      </c>
      <c r="C802" s="324">
        <v>6.7910152016165737E-2</v>
      </c>
      <c r="D802" s="324">
        <v>0.14663417301789808</v>
      </c>
    </row>
    <row r="803" spans="1:4">
      <c r="A803">
        <v>802</v>
      </c>
      <c r="B803" s="431">
        <v>138.08455514776026</v>
      </c>
      <c r="C803" s="324">
        <v>5.0394268604179039E-2</v>
      </c>
      <c r="D803" s="324">
        <v>0.13834515222113267</v>
      </c>
    </row>
    <row r="804" spans="1:4">
      <c r="A804">
        <v>803</v>
      </c>
      <c r="B804" s="431">
        <v>150.40356849512878</v>
      </c>
      <c r="C804" s="324">
        <v>7.2138356204209081E-2</v>
      </c>
      <c r="D804" s="324">
        <v>0.13915630818877006</v>
      </c>
    </row>
    <row r="805" spans="1:4">
      <c r="A805">
        <v>804</v>
      </c>
      <c r="B805" s="431">
        <v>130.36031975976306</v>
      </c>
      <c r="C805" s="324">
        <v>5.123465579060589E-2</v>
      </c>
      <c r="D805" s="324">
        <v>0.13116096618018075</v>
      </c>
    </row>
    <row r="806" spans="1:4">
      <c r="A806">
        <v>805</v>
      </c>
      <c r="B806" s="431">
        <v>136.86508047422748</v>
      </c>
      <c r="C806" s="324">
        <v>6.1880689981337958E-2</v>
      </c>
      <c r="D806" s="324">
        <v>0.13254517517814834</v>
      </c>
    </row>
    <row r="807" spans="1:4">
      <c r="A807">
        <v>806</v>
      </c>
      <c r="B807" s="431">
        <v>149.5594504464259</v>
      </c>
      <c r="C807" s="324">
        <v>6.0770245041125569E-2</v>
      </c>
      <c r="D807" s="324">
        <v>0.14356187487710959</v>
      </c>
    </row>
    <row r="808" spans="1:4">
      <c r="A808">
        <v>807</v>
      </c>
      <c r="B808" s="431">
        <v>147.33659977144481</v>
      </c>
      <c r="C808" s="324">
        <v>6.9782960093479118E-2</v>
      </c>
      <c r="D808" s="324">
        <v>0.13776399601915629</v>
      </c>
    </row>
    <row r="809" spans="1:4">
      <c r="A809">
        <v>808</v>
      </c>
      <c r="B809" s="431">
        <v>109.14142081823891</v>
      </c>
      <c r="C809" s="324">
        <v>5.8362577496265333E-2</v>
      </c>
      <c r="D809" s="324">
        <v>0.11051259031722872</v>
      </c>
    </row>
    <row r="810" spans="1:4">
      <c r="A810">
        <v>809</v>
      </c>
      <c r="B810" s="431">
        <v>154.37980378422517</v>
      </c>
      <c r="C810" s="324">
        <v>6.0539345694956996E-2</v>
      </c>
      <c r="D810" s="324">
        <v>0.14769045265187658</v>
      </c>
    </row>
    <row r="811" spans="1:4">
      <c r="A811">
        <v>810</v>
      </c>
      <c r="B811" s="431">
        <v>138.48263366527425</v>
      </c>
      <c r="C811" s="324">
        <v>7.9480055584330148E-2</v>
      </c>
      <c r="D811" s="324">
        <v>0.12718740070532436</v>
      </c>
    </row>
    <row r="812" spans="1:4">
      <c r="A812">
        <v>811</v>
      </c>
      <c r="B812" s="431">
        <v>142.22841527552626</v>
      </c>
      <c r="C812" s="324">
        <v>7.1717496123964664E-2</v>
      </c>
      <c r="D812" s="324">
        <v>0.13296494382811636</v>
      </c>
    </row>
    <row r="813" spans="1:4">
      <c r="A813">
        <v>812</v>
      </c>
      <c r="B813" s="431">
        <v>140.55303250594432</v>
      </c>
      <c r="C813" s="324">
        <v>5.5273453232493934E-2</v>
      </c>
      <c r="D813" s="324">
        <v>0.13839160572990677</v>
      </c>
    </row>
    <row r="814" spans="1:4">
      <c r="A814">
        <v>813</v>
      </c>
      <c r="B814" s="431">
        <v>127.04923482270543</v>
      </c>
      <c r="C814" s="324">
        <v>6.4938577280816895E-2</v>
      </c>
      <c r="D814" s="324">
        <v>0.12337571231583386</v>
      </c>
    </row>
    <row r="815" spans="1:4">
      <c r="A815">
        <v>814</v>
      </c>
      <c r="B815" s="431">
        <v>116.62576983676144</v>
      </c>
      <c r="C815" s="324">
        <v>7.7104494179181984E-2</v>
      </c>
      <c r="D815" s="324">
        <v>0.11155066813973392</v>
      </c>
    </row>
    <row r="816" spans="1:4">
      <c r="A816">
        <v>815</v>
      </c>
      <c r="B816" s="431">
        <v>148.21788875468147</v>
      </c>
      <c r="C816" s="324">
        <v>7.2283481747044007E-2</v>
      </c>
      <c r="D816" s="324">
        <v>0.13739533090691788</v>
      </c>
    </row>
    <row r="817" spans="1:4">
      <c r="A817">
        <v>816</v>
      </c>
      <c r="B817" s="431">
        <v>145.65740838265117</v>
      </c>
      <c r="C817" s="324">
        <v>5.5083211467174452E-2</v>
      </c>
      <c r="D817" s="324">
        <v>0.14287661730322809</v>
      </c>
    </row>
    <row r="818" spans="1:4">
      <c r="A818">
        <v>817</v>
      </c>
      <c r="B818" s="431">
        <v>136.81358138648784</v>
      </c>
      <c r="C818" s="324">
        <v>5.4909756949595066E-2</v>
      </c>
      <c r="D818" s="324">
        <v>0.13532022797737567</v>
      </c>
    </row>
    <row r="819" spans="1:4">
      <c r="A819">
        <v>818</v>
      </c>
      <c r="B819" s="431">
        <v>141.26901134024652</v>
      </c>
      <c r="C819" s="324">
        <v>7.6866345730082289E-2</v>
      </c>
      <c r="D819" s="324">
        <v>0.13023897088055678</v>
      </c>
    </row>
    <row r="820" spans="1:4">
      <c r="A820">
        <v>819</v>
      </c>
      <c r="B820" s="431">
        <v>131.39214772642697</v>
      </c>
      <c r="C820" s="324">
        <v>6.9825082481757311E-2</v>
      </c>
      <c r="D820" s="324">
        <v>0.12517209317190073</v>
      </c>
    </row>
    <row r="821" spans="1:4">
      <c r="A821">
        <v>820</v>
      </c>
      <c r="B821" s="431">
        <v>130.85059962818593</v>
      </c>
      <c r="C821" s="324">
        <v>5.0479934225082367E-2</v>
      </c>
      <c r="D821" s="324">
        <v>0.13189039931888485</v>
      </c>
    </row>
    <row r="822" spans="1:4">
      <c r="A822">
        <v>821</v>
      </c>
      <c r="B822" s="431">
        <v>148.65654737132539</v>
      </c>
      <c r="C822" s="324">
        <v>6.9733763616408109E-2</v>
      </c>
      <c r="D822" s="324">
        <v>0.13882640159324872</v>
      </c>
    </row>
    <row r="823" spans="1:4">
      <c r="A823">
        <v>822</v>
      </c>
      <c r="B823" s="431">
        <v>126.46801766349054</v>
      </c>
      <c r="C823" s="324">
        <v>5.1252021738911059E-2</v>
      </c>
      <c r="D823" s="324">
        <v>0.12771741417514218</v>
      </c>
    </row>
    <row r="824" spans="1:4">
      <c r="A824">
        <v>823</v>
      </c>
      <c r="B824" s="431">
        <v>128.26598993922201</v>
      </c>
      <c r="C824" s="324">
        <v>6.2452314012894555E-2</v>
      </c>
      <c r="D824" s="324">
        <v>0.1252283232480349</v>
      </c>
    </row>
    <row r="825" spans="1:4">
      <c r="A825">
        <v>824</v>
      </c>
      <c r="B825" s="431">
        <v>122.12375975350251</v>
      </c>
      <c r="C825" s="324">
        <v>7.1418578108501884E-2</v>
      </c>
      <c r="D825" s="324">
        <v>0.11738046995733228</v>
      </c>
    </row>
    <row r="826" spans="1:4">
      <c r="A826">
        <v>825</v>
      </c>
      <c r="B826" s="431">
        <v>128.26177244799368</v>
      </c>
      <c r="C826" s="324">
        <v>6.4425020336371389E-2</v>
      </c>
      <c r="D826" s="324">
        <v>0.12453800072465335</v>
      </c>
    </row>
    <row r="827" spans="1:4">
      <c r="A827">
        <v>826</v>
      </c>
      <c r="B827" s="431">
        <v>122.05395974957149</v>
      </c>
      <c r="C827" s="324">
        <v>5.134657223305971E-2</v>
      </c>
      <c r="D827" s="324">
        <v>0.12378738467545021</v>
      </c>
    </row>
    <row r="828" spans="1:4">
      <c r="A828">
        <v>827</v>
      </c>
      <c r="B828" s="431">
        <v>133.43505539791454</v>
      </c>
      <c r="C828" s="324">
        <v>7.6830027614175359E-2</v>
      </c>
      <c r="D828" s="324">
        <v>0.12433055798224321</v>
      </c>
    </row>
    <row r="829" spans="1:4">
      <c r="A829">
        <v>828</v>
      </c>
      <c r="B829" s="431">
        <v>107.07565557867235</v>
      </c>
      <c r="C829" s="324">
        <v>5.0991059300019903E-2</v>
      </c>
      <c r="D829" s="324">
        <v>0.11066328149583773</v>
      </c>
    </row>
    <row r="830" spans="1:4">
      <c r="A830">
        <v>829</v>
      </c>
      <c r="B830" s="431">
        <v>119.95941274034904</v>
      </c>
      <c r="C830" s="324">
        <v>6.2546886691146941E-2</v>
      </c>
      <c r="D830" s="324">
        <v>0.11834891745368573</v>
      </c>
    </row>
    <row r="831" spans="1:4">
      <c r="A831">
        <v>830</v>
      </c>
      <c r="B831" s="431">
        <v>114.24245788357989</v>
      </c>
      <c r="C831" s="324">
        <v>5.2256518850222478E-2</v>
      </c>
      <c r="D831" s="324">
        <v>0.11662019570683936</v>
      </c>
    </row>
    <row r="832" spans="1:4">
      <c r="A832">
        <v>831</v>
      </c>
      <c r="B832" s="431">
        <v>114.50078868640779</v>
      </c>
      <c r="C832" s="324">
        <v>5.4089786361013442E-2</v>
      </c>
      <c r="D832" s="324">
        <v>0.11629772329050841</v>
      </c>
    </row>
    <row r="833" spans="1:4">
      <c r="A833">
        <v>832</v>
      </c>
      <c r="B833" s="431">
        <v>123.60058718749482</v>
      </c>
      <c r="C833" s="324">
        <v>7.0684075258059462E-2</v>
      </c>
      <c r="D833" s="324">
        <v>0.11876082294687554</v>
      </c>
    </row>
    <row r="834" spans="1:4">
      <c r="A834">
        <v>833</v>
      </c>
      <c r="B834" s="431">
        <v>155.91536580253546</v>
      </c>
      <c r="C834" s="324">
        <v>7.8855085838052952E-2</v>
      </c>
      <c r="D834" s="324">
        <v>0.14043071267958609</v>
      </c>
    </row>
    <row r="835" spans="1:4">
      <c r="A835">
        <v>834</v>
      </c>
      <c r="B835" s="431">
        <v>135.58133118388903</v>
      </c>
      <c r="C835" s="324">
        <v>6.7020380667885945E-2</v>
      </c>
      <c r="D835" s="324">
        <v>0.12951921421373472</v>
      </c>
    </row>
    <row r="836" spans="1:4">
      <c r="A836">
        <v>835</v>
      </c>
      <c r="B836" s="431">
        <v>133.2052411620484</v>
      </c>
      <c r="C836" s="324">
        <v>7.7235867966541957E-2</v>
      </c>
      <c r="D836" s="324">
        <v>0.12401862314854756</v>
      </c>
    </row>
    <row r="837" spans="1:4">
      <c r="A837">
        <v>836</v>
      </c>
      <c r="B837" s="431">
        <v>130.21744630016562</v>
      </c>
      <c r="C837" s="324">
        <v>6.558006352539178E-2</v>
      </c>
      <c r="D837" s="324">
        <v>0.12572247428874622</v>
      </c>
    </row>
    <row r="838" spans="1:4">
      <c r="A838">
        <v>837</v>
      </c>
      <c r="B838" s="431">
        <v>134.98077559700658</v>
      </c>
      <c r="C838" s="324">
        <v>7.3770858665821545E-2</v>
      </c>
      <c r="D838" s="324">
        <v>0.12657787732261067</v>
      </c>
    </row>
    <row r="839" spans="1:4">
      <c r="A839">
        <v>838</v>
      </c>
      <c r="B839" s="431">
        <v>123.1837139927034</v>
      </c>
      <c r="C839" s="324">
        <v>7.0571747962651657E-2</v>
      </c>
      <c r="D839" s="324">
        <v>0.11846834651865476</v>
      </c>
    </row>
    <row r="840" spans="1:4">
      <c r="A840">
        <v>839</v>
      </c>
      <c r="B840" s="431">
        <v>162.11999417432236</v>
      </c>
      <c r="C840" s="324">
        <v>7.8115269489640038E-2</v>
      </c>
      <c r="D840" s="324">
        <v>0.1454101862288974</v>
      </c>
    </row>
    <row r="841" spans="1:4">
      <c r="A841">
        <v>840</v>
      </c>
      <c r="B841" s="431">
        <v>119.40794335406969</v>
      </c>
      <c r="C841" s="324">
        <v>7.978817034968555E-2</v>
      </c>
      <c r="D841" s="324">
        <v>0.11291184026384608</v>
      </c>
    </row>
    <row r="842" spans="1:4">
      <c r="A842">
        <v>841</v>
      </c>
      <c r="B842" s="431">
        <v>126.24890918071068</v>
      </c>
      <c r="C842" s="324">
        <v>6.6781844094759721E-2</v>
      </c>
      <c r="D842" s="324">
        <v>0.12211228975605581</v>
      </c>
    </row>
    <row r="843" spans="1:4">
      <c r="A843">
        <v>842</v>
      </c>
      <c r="B843" s="431">
        <v>137.5610316490106</v>
      </c>
      <c r="C843" s="324">
        <v>5.9346429253624024E-2</v>
      </c>
      <c r="D843" s="324">
        <v>0.13413988296226481</v>
      </c>
    </row>
    <row r="844" spans="1:4">
      <c r="A844">
        <v>843</v>
      </c>
      <c r="B844" s="431">
        <v>120.70016438652786</v>
      </c>
      <c r="C844" s="324">
        <v>7.067832940755335E-2</v>
      </c>
      <c r="D844" s="324">
        <v>0.11648706410935006</v>
      </c>
    </row>
    <row r="845" spans="1:4">
      <c r="A845">
        <v>844</v>
      </c>
      <c r="B845" s="431">
        <v>144.84221633179874</v>
      </c>
      <c r="C845" s="324">
        <v>7.8302652732610084E-2</v>
      </c>
      <c r="D845" s="324">
        <v>0.13237648611373357</v>
      </c>
    </row>
    <row r="846" spans="1:4">
      <c r="A846">
        <v>845</v>
      </c>
      <c r="B846" s="431">
        <v>116.98899754153953</v>
      </c>
      <c r="C846" s="324">
        <v>7.8004561396317812E-2</v>
      </c>
      <c r="D846" s="324">
        <v>0.11158550166702537</v>
      </c>
    </row>
    <row r="847" spans="1:4">
      <c r="A847">
        <v>846</v>
      </c>
      <c r="B847" s="431">
        <v>108.85449395085151</v>
      </c>
      <c r="C847" s="324">
        <v>5.3560663300361792E-2</v>
      </c>
      <c r="D847" s="324">
        <v>0.11153990449173172</v>
      </c>
    </row>
    <row r="848" spans="1:4">
      <c r="A848">
        <v>847</v>
      </c>
      <c r="B848" s="431">
        <v>146.39128203580924</v>
      </c>
      <c r="C848" s="324">
        <v>7.2374859313655115E-2</v>
      </c>
      <c r="D848" s="324">
        <v>0.13593833720199691</v>
      </c>
    </row>
    <row r="849" spans="1:4">
      <c r="A849">
        <v>848</v>
      </c>
      <c r="B849" s="431">
        <v>120.23341602616347</v>
      </c>
      <c r="C849" s="324">
        <v>7.596469728088226E-2</v>
      </c>
      <c r="D849" s="324">
        <v>0.11459534960439846</v>
      </c>
    </row>
    <row r="850" spans="1:4">
      <c r="A850">
        <v>849</v>
      </c>
      <c r="B850" s="431">
        <v>125.78909755756781</v>
      </c>
      <c r="C850" s="324">
        <v>6.962683682312576E-2</v>
      </c>
      <c r="D850" s="324">
        <v>0.12081730024282025</v>
      </c>
    </row>
    <row r="851" spans="1:4">
      <c r="A851">
        <v>850</v>
      </c>
      <c r="B851" s="431">
        <v>132.58539624813886</v>
      </c>
      <c r="C851" s="324">
        <v>5.8694817879560789E-2</v>
      </c>
      <c r="D851" s="324">
        <v>0.13020647098556393</v>
      </c>
    </row>
    <row r="852" spans="1:4">
      <c r="A852">
        <v>851</v>
      </c>
      <c r="B852" s="431">
        <v>112.08607579791928</v>
      </c>
      <c r="C852" s="324">
        <v>5.553858457856746E-2</v>
      </c>
      <c r="D852" s="324">
        <v>0.11379148610212672</v>
      </c>
    </row>
    <row r="853" spans="1:4">
      <c r="A853">
        <v>852</v>
      </c>
      <c r="B853" s="431">
        <v>143.78016698004828</v>
      </c>
      <c r="C853" s="324">
        <v>5.7938402401254703E-2</v>
      </c>
      <c r="D853" s="324">
        <v>0.13998503117536079</v>
      </c>
    </row>
    <row r="854" spans="1:4">
      <c r="A854">
        <v>853</v>
      </c>
      <c r="B854" s="431">
        <v>131.06267190090932</v>
      </c>
      <c r="C854" s="324">
        <v>7.4956619224956542E-2</v>
      </c>
      <c r="D854" s="324">
        <v>0.1231615607070624</v>
      </c>
    </row>
    <row r="855" spans="1:4">
      <c r="A855">
        <v>854</v>
      </c>
      <c r="B855" s="431">
        <v>130.67267701387036</v>
      </c>
      <c r="C855" s="324">
        <v>5.9767787763740768E-2</v>
      </c>
      <c r="D855" s="324">
        <v>0.12819513596765716</v>
      </c>
    </row>
    <row r="856" spans="1:4">
      <c r="A856">
        <v>855</v>
      </c>
      <c r="B856" s="431">
        <v>123.90980433020171</v>
      </c>
      <c r="C856" s="324">
        <v>7.0741826766516011E-2</v>
      </c>
      <c r="D856" s="324">
        <v>0.11898544862664161</v>
      </c>
    </row>
    <row r="857" spans="1:4">
      <c r="A857">
        <v>856</v>
      </c>
      <c r="B857" s="431">
        <v>117.31998923437679</v>
      </c>
      <c r="C857" s="324">
        <v>5.0586472335544634E-2</v>
      </c>
      <c r="D857" s="324">
        <v>0.11985253741267624</v>
      </c>
    </row>
    <row r="858" spans="1:4">
      <c r="A858">
        <v>857</v>
      </c>
      <c r="B858" s="431">
        <v>135.88723002580321</v>
      </c>
      <c r="C858" s="324">
        <v>6.9014582256327658E-2</v>
      </c>
      <c r="D858" s="324">
        <v>0.12901770450834846</v>
      </c>
    </row>
    <row r="859" spans="1:4">
      <c r="A859">
        <v>858</v>
      </c>
      <c r="B859" s="431">
        <v>131.88054438516983</v>
      </c>
      <c r="C859" s="324">
        <v>5.7487135989352664E-2</v>
      </c>
      <c r="D859" s="324">
        <v>0.13007010796055896</v>
      </c>
    </row>
    <row r="860" spans="1:4">
      <c r="A860">
        <v>859</v>
      </c>
      <c r="B860" s="431">
        <v>137.11292724588225</v>
      </c>
      <c r="C860" s="324">
        <v>7.2889253526408807E-2</v>
      </c>
      <c r="D860" s="324">
        <v>0.12854345200753536</v>
      </c>
    </row>
    <row r="861" spans="1:4">
      <c r="A861">
        <v>860</v>
      </c>
      <c r="B861" s="431">
        <v>123.10143941150265</v>
      </c>
      <c r="C861" s="324">
        <v>5.929645640277139E-2</v>
      </c>
      <c r="D861" s="324">
        <v>0.12200456583626811</v>
      </c>
    </row>
    <row r="862" spans="1:4">
      <c r="A862">
        <v>861</v>
      </c>
      <c r="B862" s="431">
        <v>115.98442856159735</v>
      </c>
      <c r="C862" s="324">
        <v>5.719049195628171E-2</v>
      </c>
      <c r="D862" s="324">
        <v>0.11664746433951527</v>
      </c>
    </row>
    <row r="863" spans="1:4">
      <c r="A863">
        <v>862</v>
      </c>
      <c r="B863" s="431">
        <v>126.96195028666972</v>
      </c>
      <c r="C863" s="324">
        <v>6.5783171679723626E-2</v>
      </c>
      <c r="D863" s="324">
        <v>0.12301989273065006</v>
      </c>
    </row>
    <row r="864" spans="1:4">
      <c r="A864">
        <v>863</v>
      </c>
      <c r="B864" s="431">
        <v>117.0298048212024</v>
      </c>
      <c r="C864" s="324">
        <v>5.0239678411856149E-2</v>
      </c>
      <c r="D864" s="324">
        <v>0.11970586348643103</v>
      </c>
    </row>
    <row r="865" spans="1:4">
      <c r="A865">
        <v>864</v>
      </c>
      <c r="B865" s="431">
        <v>129.10506882355227</v>
      </c>
      <c r="C865" s="324">
        <v>7.906898880799719E-2</v>
      </c>
      <c r="D865" s="324">
        <v>0.12034092926369268</v>
      </c>
    </row>
    <row r="866" spans="1:4">
      <c r="A866">
        <v>865</v>
      </c>
      <c r="B866" s="431">
        <v>123.57006345973841</v>
      </c>
      <c r="C866" s="324">
        <v>5.1717220969366484E-2</v>
      </c>
      <c r="D866" s="324">
        <v>0.12499489548774262</v>
      </c>
    </row>
    <row r="867" spans="1:4">
      <c r="A867">
        <v>866</v>
      </c>
      <c r="B867" s="431">
        <v>110.16327916382404</v>
      </c>
      <c r="C867" s="324">
        <v>7.0909817316993057E-2</v>
      </c>
      <c r="D867" s="324">
        <v>0.1081634310874779</v>
      </c>
    </row>
    <row r="868" spans="1:4">
      <c r="A868">
        <v>867</v>
      </c>
      <c r="B868" s="431">
        <v>126.79146017966326</v>
      </c>
      <c r="C868" s="324">
        <v>6.3162125033867603E-2</v>
      </c>
      <c r="D868" s="324">
        <v>0.12376935706142357</v>
      </c>
    </row>
    <row r="869" spans="1:4">
      <c r="A869">
        <v>868</v>
      </c>
      <c r="B869" s="431">
        <v>151.51363659339401</v>
      </c>
      <c r="C869" s="324">
        <v>7.6310884773876E-2</v>
      </c>
      <c r="D869" s="324">
        <v>0.13821787259279905</v>
      </c>
    </row>
    <row r="870" spans="1:4">
      <c r="A870">
        <v>869</v>
      </c>
      <c r="B870" s="431">
        <v>118.7325648837822</v>
      </c>
      <c r="C870" s="324">
        <v>5.7910931426058958E-2</v>
      </c>
      <c r="D870" s="324">
        <v>0.11876218875012994</v>
      </c>
    </row>
    <row r="871" spans="1:4">
      <c r="A871">
        <v>870</v>
      </c>
      <c r="B871" s="431">
        <v>152.49566076275192</v>
      </c>
      <c r="C871" s="324">
        <v>6.4397928991540301E-2</v>
      </c>
      <c r="D871" s="324">
        <v>0.14429759633397676</v>
      </c>
    </row>
    <row r="872" spans="1:4">
      <c r="A872">
        <v>871</v>
      </c>
      <c r="B872" s="431">
        <v>116.68360490892402</v>
      </c>
      <c r="C872" s="324">
        <v>5.6969665715922449E-2</v>
      </c>
      <c r="D872" s="324">
        <v>0.11730976721082148</v>
      </c>
    </row>
    <row r="873" spans="1:4">
      <c r="A873">
        <v>872</v>
      </c>
      <c r="B873" s="431">
        <v>138.16653226091856</v>
      </c>
      <c r="C873" s="324">
        <v>6.8551956158388383E-2</v>
      </c>
      <c r="D873" s="324">
        <v>0.13100148032832343</v>
      </c>
    </row>
    <row r="874" spans="1:4">
      <c r="A874">
        <v>873</v>
      </c>
      <c r="B874" s="431">
        <v>125.27338775758443</v>
      </c>
      <c r="C874" s="324">
        <v>5.527784266754885E-2</v>
      </c>
      <c r="D874" s="324">
        <v>0.12522613132606461</v>
      </c>
    </row>
    <row r="875" spans="1:4">
      <c r="A875">
        <v>874</v>
      </c>
      <c r="B875" s="431">
        <v>147.02260097288382</v>
      </c>
      <c r="C875" s="324">
        <v>7.1698683920176087E-2</v>
      </c>
      <c r="D875" s="324">
        <v>0.13671054740708583</v>
      </c>
    </row>
    <row r="876" spans="1:4">
      <c r="A876">
        <v>875</v>
      </c>
      <c r="B876" s="431">
        <v>124.84096479711255</v>
      </c>
      <c r="C876" s="324">
        <v>6.3324036273790546E-2</v>
      </c>
      <c r="D876" s="324">
        <v>0.12211407515530856</v>
      </c>
    </row>
    <row r="877" spans="1:4">
      <c r="A877">
        <v>876</v>
      </c>
      <c r="B877" s="431">
        <v>133.87101814941664</v>
      </c>
      <c r="C877" s="324">
        <v>6.4124015045410029E-2</v>
      </c>
      <c r="D877" s="324">
        <v>0.12922127101754033</v>
      </c>
    </row>
    <row r="878" spans="1:4">
      <c r="A878">
        <v>877</v>
      </c>
      <c r="B878" s="431">
        <v>146.22827085554536</v>
      </c>
      <c r="C878" s="324">
        <v>7.6831944290004645E-2</v>
      </c>
      <c r="D878" s="324">
        <v>0.13400090440718587</v>
      </c>
    </row>
    <row r="879" spans="1:4">
      <c r="A879">
        <v>878</v>
      </c>
      <c r="B879" s="431">
        <v>113.10978459251137</v>
      </c>
      <c r="C879" s="324">
        <v>5.4473190216567921E-2</v>
      </c>
      <c r="D879" s="324">
        <v>0.114979456111727</v>
      </c>
    </row>
    <row r="880" spans="1:4">
      <c r="A880">
        <v>879</v>
      </c>
      <c r="B880" s="431">
        <v>108.14432123195738</v>
      </c>
      <c r="C880" s="324">
        <v>7.0249387566116359E-2</v>
      </c>
      <c r="D880" s="324">
        <v>0.10673784037009465</v>
      </c>
    </row>
    <row r="881" spans="1:4">
      <c r="A881">
        <v>880</v>
      </c>
      <c r="B881" s="431">
        <v>127.69354373941364</v>
      </c>
      <c r="C881" s="324">
        <v>6.4836220859939342E-2</v>
      </c>
      <c r="D881" s="324">
        <v>0.12393410089970984</v>
      </c>
    </row>
    <row r="882" spans="1:4">
      <c r="A882">
        <v>881</v>
      </c>
      <c r="B882" s="431">
        <v>133.80977009476311</v>
      </c>
      <c r="C882" s="324">
        <v>5.1630357867865996E-2</v>
      </c>
      <c r="D882" s="324">
        <v>0.13404589185654536</v>
      </c>
    </row>
    <row r="883" spans="1:4">
      <c r="A883">
        <v>882</v>
      </c>
      <c r="B883" s="431">
        <v>127.58843896669188</v>
      </c>
      <c r="C883" s="324">
        <v>6.4684554582780482E-2</v>
      </c>
      <c r="D883" s="324">
        <v>0.12390050755077336</v>
      </c>
    </row>
    <row r="884" spans="1:4">
      <c r="A884">
        <v>883</v>
      </c>
      <c r="B884" s="431">
        <v>140.08162969141767</v>
      </c>
      <c r="C884" s="324">
        <v>6.2225008701079068E-2</v>
      </c>
      <c r="D884" s="324">
        <v>0.13506555747231327</v>
      </c>
    </row>
    <row r="885" spans="1:4">
      <c r="A885">
        <v>884</v>
      </c>
      <c r="B885" s="431">
        <v>151.61267476904297</v>
      </c>
      <c r="C885" s="324">
        <v>7.6864475015022082E-2</v>
      </c>
      <c r="D885" s="324">
        <v>0.13805741378625677</v>
      </c>
    </row>
    <row r="886" spans="1:4">
      <c r="A886">
        <v>885</v>
      </c>
      <c r="B886" s="431">
        <v>125.04479687022699</v>
      </c>
      <c r="C886" s="324">
        <v>5.9122641295717399E-2</v>
      </c>
      <c r="D886" s="324">
        <v>0.12369765544956794</v>
      </c>
    </row>
    <row r="887" spans="1:4">
      <c r="A887">
        <v>886</v>
      </c>
      <c r="B887" s="431">
        <v>146.20213267771624</v>
      </c>
      <c r="C887" s="324">
        <v>7.1545454194557601E-2</v>
      </c>
      <c r="D887" s="324">
        <v>0.13613428343272763</v>
      </c>
    </row>
    <row r="888" spans="1:4">
      <c r="A888">
        <v>887</v>
      </c>
      <c r="B888" s="431">
        <v>132.92100694321653</v>
      </c>
      <c r="C888" s="324">
        <v>6.8425752189208641E-2</v>
      </c>
      <c r="D888" s="324">
        <v>0.12687810254609169</v>
      </c>
    </row>
    <row r="889" spans="1:4">
      <c r="A889">
        <v>888</v>
      </c>
      <c r="B889" s="431">
        <v>140.59229953949651</v>
      </c>
      <c r="C889" s="324">
        <v>6.7659005135138992E-2</v>
      </c>
      <c r="D889" s="324">
        <v>0.13328378434930027</v>
      </c>
    </row>
    <row r="890" spans="1:4">
      <c r="A890">
        <v>889</v>
      </c>
      <c r="B890" s="431">
        <v>120.36631771979329</v>
      </c>
      <c r="C890" s="324">
        <v>7.2640664047859918E-2</v>
      </c>
      <c r="D890" s="324">
        <v>0.11565136780118149</v>
      </c>
    </row>
    <row r="891" spans="1:4">
      <c r="A891">
        <v>890</v>
      </c>
      <c r="B891" s="431">
        <v>106.2608166291631</v>
      </c>
      <c r="C891" s="324">
        <v>5.4444578352591297E-2</v>
      </c>
      <c r="D891" s="324">
        <v>0.10905718604658114</v>
      </c>
    </row>
    <row r="892" spans="1:4">
      <c r="A892">
        <v>891</v>
      </c>
      <c r="B892" s="431">
        <v>102.83035800534532</v>
      </c>
      <c r="C892" s="324">
        <v>7.6848235049679983E-2</v>
      </c>
      <c r="D892" s="324">
        <v>0.10119104999574799</v>
      </c>
    </row>
    <row r="893" spans="1:4">
      <c r="A893">
        <v>892</v>
      </c>
      <c r="B893" s="431">
        <v>121.74308352899344</v>
      </c>
      <c r="C893" s="324">
        <v>6.0868881084429512E-2</v>
      </c>
      <c r="D893" s="324">
        <v>0.12035495022286347</v>
      </c>
    </row>
    <row r="894" spans="1:4">
      <c r="A894">
        <v>893</v>
      </c>
      <c r="B894" s="431">
        <v>109.40975277550986</v>
      </c>
      <c r="C894" s="324">
        <v>5.0675615985261102E-2</v>
      </c>
      <c r="D894" s="324">
        <v>0.11281480785416234</v>
      </c>
    </row>
    <row r="895" spans="1:4">
      <c r="A895">
        <v>894</v>
      </c>
      <c r="B895" s="431">
        <v>127.18154115504801</v>
      </c>
      <c r="C895" s="324">
        <v>5.3665008858621591E-2</v>
      </c>
      <c r="D895" s="324">
        <v>0.12745711591124095</v>
      </c>
    </row>
    <row r="896" spans="1:4">
      <c r="A896">
        <v>895</v>
      </c>
      <c r="B896" s="431">
        <v>128.67907643864493</v>
      </c>
      <c r="C896" s="324">
        <v>7.9926339499618082E-2</v>
      </c>
      <c r="D896" s="324">
        <v>0.11975333750669384</v>
      </c>
    </row>
    <row r="897" spans="1:4">
      <c r="A897">
        <v>896</v>
      </c>
      <c r="B897" s="431">
        <v>138.17677578689032</v>
      </c>
      <c r="C897" s="324">
        <v>6.1813153928058764E-2</v>
      </c>
      <c r="D897" s="324">
        <v>0.13365779500919209</v>
      </c>
    </row>
    <row r="898" spans="1:4">
      <c r="A898">
        <v>897</v>
      </c>
      <c r="B898" s="431">
        <v>115.78502959081239</v>
      </c>
      <c r="C898" s="324">
        <v>6.7303726113077125E-2</v>
      </c>
      <c r="D898" s="324">
        <v>0.11356110040440515</v>
      </c>
    </row>
    <row r="899" spans="1:4">
      <c r="A899">
        <v>898</v>
      </c>
      <c r="B899" s="431">
        <v>117.7015317961414</v>
      </c>
      <c r="C899" s="324">
        <v>7.2419263200098311E-2</v>
      </c>
      <c r="D899" s="324">
        <v>0.11364694560560964</v>
      </c>
    </row>
    <row r="900" spans="1:4">
      <c r="A900">
        <v>899</v>
      </c>
      <c r="B900" s="431">
        <v>107.63469349575388</v>
      </c>
      <c r="C900" s="324">
        <v>7.4844305689839796E-2</v>
      </c>
      <c r="D900" s="324">
        <v>0.10527543387894155</v>
      </c>
    </row>
    <row r="901" spans="1:4">
      <c r="A901">
        <v>900</v>
      </c>
      <c r="B901" s="431">
        <v>140.77843341790293</v>
      </c>
      <c r="C901" s="324">
        <v>7.5969611045890312E-2</v>
      </c>
      <c r="D901" s="324">
        <v>0.13020583346650372</v>
      </c>
    </row>
    <row r="902" spans="1:4">
      <c r="A902">
        <v>901</v>
      </c>
      <c r="B902" s="431">
        <v>111.65251223552167</v>
      </c>
      <c r="C902" s="324">
        <v>7.6621014786242045E-2</v>
      </c>
      <c r="D902" s="324">
        <v>0.10791469607244394</v>
      </c>
    </row>
    <row r="903" spans="1:4">
      <c r="A903">
        <v>902</v>
      </c>
      <c r="B903" s="431">
        <v>151.67517290498535</v>
      </c>
      <c r="C903" s="324">
        <v>6.0376404458832189E-2</v>
      </c>
      <c r="D903" s="324">
        <v>0.14551117079151366</v>
      </c>
    </row>
    <row r="904" spans="1:4">
      <c r="A904">
        <v>903</v>
      </c>
      <c r="B904" s="431">
        <v>115.75667049962286</v>
      </c>
      <c r="C904" s="324">
        <v>5.3233331443384914E-2</v>
      </c>
      <c r="D904" s="324">
        <v>0.11764899372842204</v>
      </c>
    </row>
    <row r="905" spans="1:4">
      <c r="A905">
        <v>904</v>
      </c>
      <c r="B905" s="431">
        <v>133.42440538747522</v>
      </c>
      <c r="C905" s="324">
        <v>7.4569681782540712E-2</v>
      </c>
      <c r="D905" s="324">
        <v>0.12510136347908024</v>
      </c>
    </row>
    <row r="906" spans="1:4">
      <c r="A906">
        <v>905</v>
      </c>
      <c r="B906" s="431">
        <v>142.78500037179532</v>
      </c>
      <c r="C906" s="324">
        <v>6.9373952904424607E-2</v>
      </c>
      <c r="D906" s="324">
        <v>0.13433870925054561</v>
      </c>
    </row>
    <row r="907" spans="1:4">
      <c r="A907">
        <v>906</v>
      </c>
      <c r="B907" s="431">
        <v>147.56344273504203</v>
      </c>
      <c r="C907" s="324">
        <v>6.0791614395934911E-2</v>
      </c>
      <c r="D907" s="324">
        <v>0.14188923485810287</v>
      </c>
    </row>
    <row r="908" spans="1:4">
      <c r="A908">
        <v>907</v>
      </c>
      <c r="B908" s="431">
        <v>137.73196116430938</v>
      </c>
      <c r="C908" s="324">
        <v>5.3603697961011762E-2</v>
      </c>
      <c r="D908" s="324">
        <v>0.13666227465421582</v>
      </c>
    </row>
    <row r="909" spans="1:4">
      <c r="A909">
        <v>908</v>
      </c>
      <c r="B909" s="431">
        <v>144.99471679839198</v>
      </c>
      <c r="C909" s="324">
        <v>5.8857589438025652E-2</v>
      </c>
      <c r="D909" s="324">
        <v>0.14060431078395452</v>
      </c>
    </row>
    <row r="910" spans="1:4">
      <c r="A910">
        <v>909</v>
      </c>
      <c r="B910" s="431">
        <v>123.94780845062216</v>
      </c>
      <c r="C910" s="324">
        <v>6.2046065112597339E-2</v>
      </c>
      <c r="D910" s="324">
        <v>0.12180101476660364</v>
      </c>
    </row>
    <row r="911" spans="1:4">
      <c r="A911">
        <v>910</v>
      </c>
      <c r="B911" s="431">
        <v>134.13287358532239</v>
      </c>
      <c r="C911" s="324">
        <v>6.2151146476227395E-2</v>
      </c>
      <c r="D911" s="324">
        <v>0.13018110953617135</v>
      </c>
    </row>
    <row r="912" spans="1:4">
      <c r="A912">
        <v>911</v>
      </c>
      <c r="B912" s="431">
        <v>136.49303096298604</v>
      </c>
      <c r="C912" s="324">
        <v>7.6507805323464712E-2</v>
      </c>
      <c r="D912" s="324">
        <v>0.12675707939386183</v>
      </c>
    </row>
    <row r="913" spans="1:4">
      <c r="A913">
        <v>912</v>
      </c>
      <c r="B913" s="431">
        <v>140.61703987867034</v>
      </c>
      <c r="C913" s="324">
        <v>7.9189218170563333E-2</v>
      </c>
      <c r="D913" s="324">
        <v>0.12888258252935658</v>
      </c>
    </row>
    <row r="914" spans="1:4">
      <c r="A914">
        <v>913</v>
      </c>
      <c r="B914" s="431">
        <v>144.29855346424941</v>
      </c>
      <c r="C914" s="324">
        <v>7.0845200065916963E-2</v>
      </c>
      <c r="D914" s="324">
        <v>0.13493325146536814</v>
      </c>
    </row>
    <row r="915" spans="1:4">
      <c r="A915">
        <v>914</v>
      </c>
      <c r="B915" s="431">
        <v>119.79148590014185</v>
      </c>
      <c r="C915" s="324">
        <v>6.9074710523278793E-2</v>
      </c>
      <c r="D915" s="324">
        <v>0.11624424185118583</v>
      </c>
    </row>
    <row r="916" spans="1:4">
      <c r="A916">
        <v>915</v>
      </c>
      <c r="B916" s="431">
        <v>123.78038875656969</v>
      </c>
      <c r="C916" s="324">
        <v>6.4666094614503025E-2</v>
      </c>
      <c r="D916" s="324">
        <v>0.12080836940573582</v>
      </c>
    </row>
    <row r="917" spans="1:4">
      <c r="A917">
        <v>916</v>
      </c>
      <c r="B917" s="431">
        <v>126.80902266233244</v>
      </c>
      <c r="C917" s="324">
        <v>5.8089298996184625E-2</v>
      </c>
      <c r="D917" s="324">
        <v>0.12554621885154638</v>
      </c>
    </row>
    <row r="918" spans="1:4">
      <c r="A918">
        <v>917</v>
      </c>
      <c r="B918" s="431">
        <v>143.6299764700025</v>
      </c>
      <c r="C918" s="324">
        <v>5.8182702315125012E-2</v>
      </c>
      <c r="D918" s="324">
        <v>0.13975016890384906</v>
      </c>
    </row>
    <row r="919" spans="1:4">
      <c r="A919">
        <v>918</v>
      </c>
      <c r="B919" s="431">
        <v>116.72954632594579</v>
      </c>
      <c r="C919" s="324">
        <v>5.395781370064142E-2</v>
      </c>
      <c r="D919" s="324">
        <v>0.11827267126892664</v>
      </c>
    </row>
    <row r="920" spans="1:4">
      <c r="A920">
        <v>919</v>
      </c>
      <c r="B920" s="431">
        <v>118.82049301787411</v>
      </c>
      <c r="C920" s="324">
        <v>5.0584296197902549E-2</v>
      </c>
      <c r="D920" s="324">
        <v>0.12118356282630893</v>
      </c>
    </row>
    <row r="921" spans="1:4">
      <c r="A921">
        <v>920</v>
      </c>
      <c r="B921" s="431">
        <v>125.77515090996955</v>
      </c>
      <c r="C921" s="324">
        <v>6.3992275848981123E-2</v>
      </c>
      <c r="D921" s="324">
        <v>0.12265634364603385</v>
      </c>
    </row>
    <row r="922" spans="1:4">
      <c r="A922">
        <v>921</v>
      </c>
      <c r="B922" s="431">
        <v>150.0026057047572</v>
      </c>
      <c r="C922" s="324">
        <v>6.4517628687674938E-2</v>
      </c>
      <c r="D922" s="324">
        <v>0.1422115337960734</v>
      </c>
    </row>
    <row r="923" spans="1:4">
      <c r="A923">
        <v>922</v>
      </c>
      <c r="B923" s="431">
        <v>123.93902183767796</v>
      </c>
      <c r="C923" s="324">
        <v>6.8440521368030707E-2</v>
      </c>
      <c r="D923" s="324">
        <v>0.11972986790716614</v>
      </c>
    </row>
    <row r="924" spans="1:4">
      <c r="A924">
        <v>923</v>
      </c>
      <c r="B924" s="431">
        <v>163.27701376752424</v>
      </c>
      <c r="C924" s="324">
        <v>7.5124293037282436E-2</v>
      </c>
      <c r="D924" s="324">
        <v>0.14770967609277347</v>
      </c>
    </row>
    <row r="925" spans="1:4">
      <c r="A925">
        <v>924</v>
      </c>
      <c r="B925" s="431">
        <v>129.40341834072083</v>
      </c>
      <c r="C925" s="324">
        <v>6.1655323361817435E-2</v>
      </c>
      <c r="D925" s="324">
        <v>0.12645097125434104</v>
      </c>
    </row>
    <row r="926" spans="1:4">
      <c r="A926">
        <v>925</v>
      </c>
      <c r="B926" s="431">
        <v>145.53516663377852</v>
      </c>
      <c r="C926" s="324">
        <v>7.8804896273093714E-2</v>
      </c>
      <c r="D926" s="324">
        <v>0.1326984991648934</v>
      </c>
    </row>
    <row r="927" spans="1:4">
      <c r="A927">
        <v>926</v>
      </c>
      <c r="B927" s="431">
        <v>131.69909658869065</v>
      </c>
      <c r="C927" s="324">
        <v>6.7161319268476835E-2</v>
      </c>
      <c r="D927" s="324">
        <v>0.12635494439955752</v>
      </c>
    </row>
    <row r="928" spans="1:4">
      <c r="A928">
        <v>927</v>
      </c>
      <c r="B928" s="431">
        <v>125.62270264138014</v>
      </c>
      <c r="C928" s="324">
        <v>6.3531491059591758E-2</v>
      </c>
      <c r="D928" s="324">
        <v>0.12268583841311663</v>
      </c>
    </row>
    <row r="929" spans="1:4">
      <c r="A929">
        <v>928</v>
      </c>
      <c r="B929" s="431">
        <v>148.09568507920775</v>
      </c>
      <c r="C929" s="324">
        <v>7.6399455310962844E-2</v>
      </c>
      <c r="D929" s="324">
        <v>0.13558963169410623</v>
      </c>
    </row>
    <row r="930" spans="1:4">
      <c r="A930">
        <v>929</v>
      </c>
      <c r="B930" s="431">
        <v>143.6825208885206</v>
      </c>
      <c r="C930" s="324">
        <v>6.2428600826500265E-2</v>
      </c>
      <c r="D930" s="324">
        <v>0.13795205598793148</v>
      </c>
    </row>
    <row r="931" spans="1:4">
      <c r="A931">
        <v>930</v>
      </c>
      <c r="B931" s="431">
        <v>142.34143747273728</v>
      </c>
      <c r="C931" s="324">
        <v>5.3187267716595564E-2</v>
      </c>
      <c r="D931" s="324">
        <v>0.14086050874852762</v>
      </c>
    </row>
    <row r="932" spans="1:4">
      <c r="A932">
        <v>931</v>
      </c>
      <c r="B932" s="431">
        <v>129.71354362286689</v>
      </c>
      <c r="C932" s="324">
        <v>5.1874992820376067E-2</v>
      </c>
      <c r="D932" s="324">
        <v>0.13034337501130239</v>
      </c>
    </row>
    <row r="933" spans="1:4">
      <c r="A933">
        <v>932</v>
      </c>
      <c r="B933" s="431">
        <v>129.17607672876247</v>
      </c>
      <c r="C933" s="324">
        <v>6.3808940185144991E-2</v>
      </c>
      <c r="D933" s="324">
        <v>0.12549934514890729</v>
      </c>
    </row>
    <row r="934" spans="1:4">
      <c r="A934">
        <v>933</v>
      </c>
      <c r="B934" s="431">
        <v>125.9054684737966</v>
      </c>
      <c r="C934" s="324">
        <v>7.7224934737768466E-2</v>
      </c>
      <c r="D934" s="324">
        <v>0.11851714304597678</v>
      </c>
    </row>
    <row r="935" spans="1:4">
      <c r="A935">
        <v>934</v>
      </c>
      <c r="B935" s="431">
        <v>131.01635964158601</v>
      </c>
      <c r="C935" s="324">
        <v>7.9059895295211999E-2</v>
      </c>
      <c r="D935" s="324">
        <v>0.12176940246595946</v>
      </c>
    </row>
    <row r="936" spans="1:4">
      <c r="A936">
        <v>935</v>
      </c>
      <c r="B936" s="431">
        <v>131.45754800967009</v>
      </c>
      <c r="C936" s="324">
        <v>7.9428937234649874E-2</v>
      </c>
      <c r="D936" s="324">
        <v>0.12197751877263002</v>
      </c>
    </row>
    <row r="937" spans="1:4">
      <c r="A937">
        <v>936</v>
      </c>
      <c r="B937" s="431">
        <v>110.46569899189501</v>
      </c>
      <c r="C937" s="324">
        <v>6.3163093772327109E-2</v>
      </c>
      <c r="D937" s="324">
        <v>0.110363645016074</v>
      </c>
    </row>
    <row r="938" spans="1:4">
      <c r="A938">
        <v>937</v>
      </c>
      <c r="B938" s="431">
        <v>126.89136844717989</v>
      </c>
      <c r="C938" s="324">
        <v>6.0948448409768034E-2</v>
      </c>
      <c r="D938" s="324">
        <v>0.12461405239051526</v>
      </c>
    </row>
    <row r="939" spans="1:4">
      <c r="A939">
        <v>938</v>
      </c>
      <c r="B939" s="431">
        <v>135.98252677578114</v>
      </c>
      <c r="C939" s="324">
        <v>6.0712878373783495E-2</v>
      </c>
      <c r="D939" s="324">
        <v>0.13227282967803775</v>
      </c>
    </row>
    <row r="940" spans="1:4">
      <c r="A940">
        <v>939</v>
      </c>
      <c r="B940" s="431">
        <v>134.7174563924967</v>
      </c>
      <c r="C940" s="324">
        <v>5.614120663429667E-2</v>
      </c>
      <c r="D940" s="324">
        <v>0.13301650622823225</v>
      </c>
    </row>
    <row r="941" spans="1:4">
      <c r="A941">
        <v>940</v>
      </c>
      <c r="B941" s="431">
        <v>127.16859585395274</v>
      </c>
      <c r="C941" s="324">
        <v>5.3183402723252497E-2</v>
      </c>
      <c r="D941" s="324">
        <v>0.12762236650259057</v>
      </c>
    </row>
    <row r="942" spans="1:4">
      <c r="A942">
        <v>941</v>
      </c>
      <c r="B942" s="431">
        <v>135.59468824969446</v>
      </c>
      <c r="C942" s="324">
        <v>7.6918026659133859E-2</v>
      </c>
      <c r="D942" s="324">
        <v>0.125932190135704</v>
      </c>
    </row>
    <row r="943" spans="1:4">
      <c r="A943">
        <v>942</v>
      </c>
      <c r="B943" s="431">
        <v>122.7001992520095</v>
      </c>
      <c r="C943" s="324">
        <v>5.3127474236827101E-2</v>
      </c>
      <c r="D943" s="324">
        <v>0.12374243043869568</v>
      </c>
    </row>
    <row r="944" spans="1:4">
      <c r="A944">
        <v>943</v>
      </c>
      <c r="B944" s="431">
        <v>110.77926159876795</v>
      </c>
      <c r="C944" s="324">
        <v>5.3788819724595559E-2</v>
      </c>
      <c r="D944" s="324">
        <v>0.11315199291562079</v>
      </c>
    </row>
    <row r="945" spans="1:4">
      <c r="A945">
        <v>944</v>
      </c>
      <c r="B945" s="431">
        <v>136.01174656447139</v>
      </c>
      <c r="C945" s="324">
        <v>6.5121241079234171E-2</v>
      </c>
      <c r="D945" s="324">
        <v>0.13058618299381267</v>
      </c>
    </row>
    <row r="946" spans="1:4">
      <c r="A946">
        <v>945</v>
      </c>
      <c r="B946" s="431">
        <v>126.79558821352157</v>
      </c>
      <c r="C946" s="324">
        <v>5.9045699405970847E-2</v>
      </c>
      <c r="D946" s="324">
        <v>0.12519803433663657</v>
      </c>
    </row>
    <row r="947" spans="1:4">
      <c r="A947">
        <v>946</v>
      </c>
      <c r="B947" s="431">
        <v>132.53935732843095</v>
      </c>
      <c r="C947" s="324">
        <v>5.2080766028762222E-2</v>
      </c>
      <c r="D947" s="324">
        <v>0.13274689994229269</v>
      </c>
    </row>
    <row r="948" spans="1:4">
      <c r="A948">
        <v>947</v>
      </c>
      <c r="B948" s="431">
        <v>137.63764559995198</v>
      </c>
      <c r="C948" s="324">
        <v>6.2085349374490492E-2</v>
      </c>
      <c r="D948" s="324">
        <v>0.13310290498994828</v>
      </c>
    </row>
    <row r="949" spans="1:4">
      <c r="A949">
        <v>948</v>
      </c>
      <c r="B949" s="431">
        <v>139.95511478514837</v>
      </c>
      <c r="C949" s="324">
        <v>7.3811194591136275E-2</v>
      </c>
      <c r="D949" s="324">
        <v>0.13039297495081303</v>
      </c>
    </row>
    <row r="950" spans="1:4">
      <c r="A950">
        <v>949</v>
      </c>
      <c r="B950" s="431">
        <v>141.58137684694586</v>
      </c>
      <c r="C950" s="324">
        <v>6.1118672248496993E-2</v>
      </c>
      <c r="D950" s="324">
        <v>0.13676808558492073</v>
      </c>
    </row>
    <row r="951" spans="1:4">
      <c r="A951">
        <v>950</v>
      </c>
      <c r="B951" s="431">
        <v>105.16244363518447</v>
      </c>
      <c r="C951" s="324">
        <v>5.1943576290245902E-2</v>
      </c>
      <c r="D951" s="324">
        <v>0.10873063711552944</v>
      </c>
    </row>
    <row r="952" spans="1:4">
      <c r="A952">
        <v>951</v>
      </c>
      <c r="B952" s="431">
        <v>145.9092883394857</v>
      </c>
      <c r="C952" s="324">
        <v>6.6537707418453745E-2</v>
      </c>
      <c r="D952" s="324">
        <v>0.13800932329248222</v>
      </c>
    </row>
    <row r="953" spans="1:4">
      <c r="A953">
        <v>952</v>
      </c>
      <c r="B953" s="431">
        <v>145.85617066268631</v>
      </c>
      <c r="C953" s="324">
        <v>5.0916868364865364E-2</v>
      </c>
      <c r="D953" s="324">
        <v>0.14499527540573076</v>
      </c>
    </row>
    <row r="954" spans="1:4">
      <c r="A954">
        <v>953</v>
      </c>
      <c r="B954" s="431">
        <v>134.64754296976639</v>
      </c>
      <c r="C954" s="324">
        <v>5.9665566738539177E-2</v>
      </c>
      <c r="D954" s="324">
        <v>0.13156688513587944</v>
      </c>
    </row>
    <row r="955" spans="1:4">
      <c r="A955">
        <v>954</v>
      </c>
      <c r="B955" s="431">
        <v>157.06088402008271</v>
      </c>
      <c r="C955" s="324">
        <v>7.1194970962216608E-2</v>
      </c>
      <c r="D955" s="324">
        <v>0.14477242767590567</v>
      </c>
    </row>
    <row r="956" spans="1:4">
      <c r="A956">
        <v>955</v>
      </c>
      <c r="B956" s="431">
        <v>110.47623199167759</v>
      </c>
      <c r="C956" s="324">
        <v>5.0099903233395846E-2</v>
      </c>
      <c r="D956" s="324">
        <v>0.11392293427114021</v>
      </c>
    </row>
    <row r="957" spans="1:4">
      <c r="A957">
        <v>956</v>
      </c>
      <c r="B957" s="431">
        <v>145.13249843000642</v>
      </c>
      <c r="C957" s="324">
        <v>5.0729396245781988E-2</v>
      </c>
      <c r="D957" s="324">
        <v>0.14444315342409575</v>
      </c>
    </row>
    <row r="958" spans="1:4">
      <c r="A958">
        <v>957</v>
      </c>
      <c r="B958" s="431">
        <v>136.7852814294537</v>
      </c>
      <c r="C958" s="324">
        <v>6.6146930687197916E-2</v>
      </c>
      <c r="D958" s="324">
        <v>0.13081902232052003</v>
      </c>
    </row>
    <row r="959" spans="1:4">
      <c r="A959">
        <v>958</v>
      </c>
      <c r="B959" s="431">
        <v>106.26551271055304</v>
      </c>
      <c r="C959" s="324">
        <v>5.6451972847083573E-2</v>
      </c>
      <c r="D959" s="324">
        <v>0.10855587440124845</v>
      </c>
    </row>
    <row r="960" spans="1:4">
      <c r="A960">
        <v>959</v>
      </c>
      <c r="B960" s="431">
        <v>136.2662280952371</v>
      </c>
      <c r="C960" s="324">
        <v>6.6521170594040849E-2</v>
      </c>
      <c r="D960" s="324">
        <v>0.13025803195691554</v>
      </c>
    </row>
    <row r="961" spans="1:4">
      <c r="A961">
        <v>960</v>
      </c>
      <c r="B961" s="431">
        <v>145.14020100080026</v>
      </c>
      <c r="C961" s="324">
        <v>7.7323166885098063E-2</v>
      </c>
      <c r="D961" s="324">
        <v>0.1329844914314009</v>
      </c>
    </row>
    <row r="962" spans="1:4">
      <c r="A962">
        <v>961</v>
      </c>
      <c r="B962" s="431">
        <v>124.15363932512533</v>
      </c>
      <c r="C962" s="324">
        <v>5.9336627330322113E-2</v>
      </c>
      <c r="D962" s="324">
        <v>0.12287557413815198</v>
      </c>
    </row>
    <row r="963" spans="1:4">
      <c r="A963">
        <v>962</v>
      </c>
      <c r="B963" s="431">
        <v>135.76297130978281</v>
      </c>
      <c r="C963" s="324">
        <v>5.9952943474032426E-2</v>
      </c>
      <c r="D963" s="324">
        <v>0.13238896247965948</v>
      </c>
    </row>
    <row r="964" spans="1:4">
      <c r="A964">
        <v>963</v>
      </c>
      <c r="B964" s="431">
        <v>153.83775850252846</v>
      </c>
      <c r="C964" s="324">
        <v>6.6110234044543581E-2</v>
      </c>
      <c r="D964" s="324">
        <v>0.1445869542244457</v>
      </c>
    </row>
    <row r="965" spans="1:4">
      <c r="A965">
        <v>964</v>
      </c>
      <c r="B965" s="431">
        <v>130.87314150953921</v>
      </c>
      <c r="C965" s="324">
        <v>6.3180723848371173E-2</v>
      </c>
      <c r="D965" s="324">
        <v>0.12711419060555687</v>
      </c>
    </row>
    <row r="966" spans="1:4">
      <c r="A966">
        <v>965</v>
      </c>
      <c r="B966" s="431">
        <v>122.02505320381927</v>
      </c>
      <c r="C966" s="324">
        <v>6.1068885126648889E-2</v>
      </c>
      <c r="D966" s="324">
        <v>0.12052525222048692</v>
      </c>
    </row>
    <row r="967" spans="1:4">
      <c r="A967">
        <v>966</v>
      </c>
      <c r="B967" s="431">
        <v>116.31328881277356</v>
      </c>
      <c r="C967" s="324">
        <v>6.2302539740829985E-2</v>
      </c>
      <c r="D967" s="324">
        <v>0.11541480390367549</v>
      </c>
    </row>
    <row r="968" spans="1:4">
      <c r="A968">
        <v>967</v>
      </c>
      <c r="B968" s="431">
        <v>128.88688367699652</v>
      </c>
      <c r="C968" s="324">
        <v>7.6623344033315471E-2</v>
      </c>
      <c r="D968" s="324">
        <v>0.12095879782987547</v>
      </c>
    </row>
    <row r="969" spans="1:4">
      <c r="A969">
        <v>968</v>
      </c>
      <c r="B969" s="431">
        <v>119.88664990165705</v>
      </c>
      <c r="C969" s="324">
        <v>5.5023452339239165E-2</v>
      </c>
      <c r="D969" s="324">
        <v>0.12066781064015161</v>
      </c>
    </row>
    <row r="970" spans="1:4">
      <c r="A970">
        <v>969</v>
      </c>
      <c r="B970" s="431">
        <v>126.83915733236385</v>
      </c>
      <c r="C970" s="324">
        <v>7.0366215175188249E-2</v>
      </c>
      <c r="D970" s="324">
        <v>0.12140498258889813</v>
      </c>
    </row>
    <row r="971" spans="1:4">
      <c r="A971">
        <v>970</v>
      </c>
      <c r="B971" s="431">
        <v>148.06814793347488</v>
      </c>
      <c r="C971" s="324">
        <v>7.2798878617025387E-2</v>
      </c>
      <c r="D971" s="324">
        <v>0.13706226370761715</v>
      </c>
    </row>
    <row r="972" spans="1:4">
      <c r="A972">
        <v>971</v>
      </c>
      <c r="B972" s="431">
        <v>137.88606660461355</v>
      </c>
      <c r="C972" s="324">
        <v>6.4265022573184699E-2</v>
      </c>
      <c r="D972" s="324">
        <v>0.13244334536965485</v>
      </c>
    </row>
    <row r="973" spans="1:4">
      <c r="A973">
        <v>972</v>
      </c>
      <c r="B973" s="431">
        <v>139.23523484205413</v>
      </c>
      <c r="C973" s="324">
        <v>6.3350968334521626E-2</v>
      </c>
      <c r="D973" s="324">
        <v>0.13391106748436668</v>
      </c>
    </row>
    <row r="974" spans="1:4">
      <c r="A974">
        <v>973</v>
      </c>
      <c r="B974" s="431">
        <v>136.92113135849903</v>
      </c>
      <c r="C974" s="324">
        <v>6.4685109311102482E-2</v>
      </c>
      <c r="D974" s="324">
        <v>0.13149306283653972</v>
      </c>
    </row>
    <row r="975" spans="1:4">
      <c r="A975">
        <v>974</v>
      </c>
      <c r="B975" s="431">
        <v>113.82509151921253</v>
      </c>
      <c r="C975" s="324">
        <v>6.924589001072845E-2</v>
      </c>
      <c r="D975" s="324">
        <v>0.11147212207765547</v>
      </c>
    </row>
    <row r="976" spans="1:4">
      <c r="A976">
        <v>975</v>
      </c>
      <c r="B976" s="431">
        <v>118.29916364327424</v>
      </c>
      <c r="C976" s="324">
        <v>6.3007131462454388E-2</v>
      </c>
      <c r="D976" s="324">
        <v>0.11684252105988271</v>
      </c>
    </row>
    <row r="977" spans="1:4">
      <c r="A977">
        <v>976</v>
      </c>
      <c r="B977" s="431">
        <v>110.47958957772055</v>
      </c>
      <c r="C977" s="324">
        <v>7.8632538359906773E-2</v>
      </c>
      <c r="D977" s="324">
        <v>0.10655167715534025</v>
      </c>
    </row>
    <row r="978" spans="1:4">
      <c r="A978">
        <v>977</v>
      </c>
      <c r="B978" s="431">
        <v>151.97076944367905</v>
      </c>
      <c r="C978" s="324">
        <v>7.2716717916874549E-2</v>
      </c>
      <c r="D978" s="324">
        <v>0.14012109141178258</v>
      </c>
    </row>
    <row r="979" spans="1:4">
      <c r="A979">
        <v>978</v>
      </c>
      <c r="B979" s="431">
        <v>134.89520220943058</v>
      </c>
      <c r="C979" s="324">
        <v>6.0031899618931073E-2</v>
      </c>
      <c r="D979" s="324">
        <v>0.13163157501811901</v>
      </c>
    </row>
    <row r="980" spans="1:4">
      <c r="A980">
        <v>979</v>
      </c>
      <c r="B980" s="431">
        <v>115.45404872605936</v>
      </c>
      <c r="C980" s="324">
        <v>5.2800558527373039E-2</v>
      </c>
      <c r="D980" s="324">
        <v>0.11751698514936104</v>
      </c>
    </row>
    <row r="981" spans="1:4">
      <c r="A981">
        <v>980</v>
      </c>
      <c r="B981" s="431">
        <v>154.066885240912</v>
      </c>
      <c r="C981" s="324">
        <v>6.7358772096856853E-2</v>
      </c>
      <c r="D981" s="324">
        <v>0.14418957706255975</v>
      </c>
    </row>
    <row r="982" spans="1:4">
      <c r="A982">
        <v>981</v>
      </c>
      <c r="B982" s="431">
        <v>144.33920612828621</v>
      </c>
      <c r="C982" s="324">
        <v>5.0393892731700973E-2</v>
      </c>
      <c r="D982" s="324">
        <v>0.143897082318518</v>
      </c>
    </row>
    <row r="983" spans="1:4">
      <c r="A983">
        <v>982</v>
      </c>
      <c r="B983" s="431">
        <v>138.74754966395437</v>
      </c>
      <c r="C983" s="324">
        <v>6.7466522803281678E-2</v>
      </c>
      <c r="D983" s="324">
        <v>0.1318847593614923</v>
      </c>
    </row>
    <row r="984" spans="1:4">
      <c r="A984">
        <v>983</v>
      </c>
      <c r="B984" s="431">
        <v>126.85947720422143</v>
      </c>
      <c r="C984" s="324">
        <v>6.8021169820810287E-2</v>
      </c>
      <c r="D984" s="324">
        <v>0.12219093819011589</v>
      </c>
    </row>
    <row r="985" spans="1:4">
      <c r="A985">
        <v>984</v>
      </c>
      <c r="B985" s="431">
        <v>106.16069303847254</v>
      </c>
      <c r="C985" s="324">
        <v>5.2404669673370513E-2</v>
      </c>
      <c r="D985" s="324">
        <v>0.10948993771950757</v>
      </c>
    </row>
    <row r="986" spans="1:4">
      <c r="A986">
        <v>985</v>
      </c>
      <c r="B986" s="431">
        <v>121.94639463397226</v>
      </c>
      <c r="C986" s="324">
        <v>7.4748083271434576E-2</v>
      </c>
      <c r="D986" s="324">
        <v>0.11625300024326135</v>
      </c>
    </row>
    <row r="987" spans="1:4">
      <c r="A987">
        <v>986</v>
      </c>
      <c r="B987" s="431">
        <v>143.25620768025792</v>
      </c>
      <c r="C987" s="324">
        <v>7.4371214576238409E-2</v>
      </c>
      <c r="D987" s="324">
        <v>0.13271372702672993</v>
      </c>
    </row>
    <row r="988" spans="1:4">
      <c r="A988">
        <v>987</v>
      </c>
      <c r="B988" s="431">
        <v>139.3432453927137</v>
      </c>
      <c r="C988" s="324">
        <v>7.5855371684699954E-2</v>
      </c>
      <c r="D988" s="324">
        <v>0.12915766009027335</v>
      </c>
    </row>
    <row r="989" spans="1:4">
      <c r="A989">
        <v>988</v>
      </c>
      <c r="B989" s="431">
        <v>104.91545135243877</v>
      </c>
      <c r="C989" s="324">
        <v>5.4623170138626907E-2</v>
      </c>
      <c r="D989" s="324">
        <v>0.10784826334992283</v>
      </c>
    </row>
    <row r="990" spans="1:4">
      <c r="A990">
        <v>989</v>
      </c>
      <c r="B990" s="431">
        <v>112.90939075974269</v>
      </c>
      <c r="C990" s="324">
        <v>7.6077999307810326E-2</v>
      </c>
      <c r="D990" s="324">
        <v>0.10900144405742886</v>
      </c>
    </row>
    <row r="991" spans="1:4">
      <c r="A991">
        <v>990</v>
      </c>
      <c r="B991" s="431">
        <v>142.42670472167302</v>
      </c>
      <c r="C991" s="324">
        <v>6.7895550209980254E-2</v>
      </c>
      <c r="D991" s="324">
        <v>0.13465330260087688</v>
      </c>
    </row>
    <row r="992" spans="1:4">
      <c r="A992">
        <v>991</v>
      </c>
      <c r="B992" s="431">
        <v>141.18756630605742</v>
      </c>
      <c r="C992" s="324">
        <v>7.1556173000278028E-2</v>
      </c>
      <c r="D992" s="324">
        <v>0.13221646748443733</v>
      </c>
    </row>
    <row r="993" spans="1:4">
      <c r="A993">
        <v>992</v>
      </c>
      <c r="B993" s="431">
        <v>127.54869498292618</v>
      </c>
      <c r="C993" s="324">
        <v>5.5740614135628856E-2</v>
      </c>
      <c r="D993" s="324">
        <v>0.12701815655525231</v>
      </c>
    </row>
    <row r="994" spans="1:4">
      <c r="A994">
        <v>993</v>
      </c>
      <c r="B994" s="431">
        <v>112.840243554086</v>
      </c>
      <c r="C994" s="324">
        <v>6.7374679775617397E-2</v>
      </c>
      <c r="D994" s="324">
        <v>0.11118431382364977</v>
      </c>
    </row>
    <row r="995" spans="1:4">
      <c r="A995">
        <v>994</v>
      </c>
      <c r="B995" s="431">
        <v>141.36108301802324</v>
      </c>
      <c r="C995" s="324">
        <v>5.5912789742421733E-2</v>
      </c>
      <c r="D995" s="324">
        <v>0.13880921331581861</v>
      </c>
    </row>
    <row r="996" spans="1:4">
      <c r="A996">
        <v>995</v>
      </c>
      <c r="B996" s="431">
        <v>137.97201597891683</v>
      </c>
      <c r="C996" s="324">
        <v>7.4775223077635858E-2</v>
      </c>
      <c r="D996" s="324">
        <v>0.1285107005192424</v>
      </c>
    </row>
    <row r="997" spans="1:4">
      <c r="A997">
        <v>996</v>
      </c>
      <c r="B997" s="431">
        <v>155.16671893241968</v>
      </c>
      <c r="C997" s="324">
        <v>7.7885733152686501E-2</v>
      </c>
      <c r="D997" s="324">
        <v>0.14029478804239093</v>
      </c>
    </row>
    <row r="998" spans="1:4">
      <c r="A998">
        <v>997</v>
      </c>
      <c r="B998" s="431">
        <v>128.56985545601734</v>
      </c>
      <c r="C998" s="324">
        <v>5.5852672413854242E-2</v>
      </c>
      <c r="D998" s="324">
        <v>0.12785417132307547</v>
      </c>
    </row>
    <row r="999" spans="1:4">
      <c r="A999">
        <v>998</v>
      </c>
      <c r="B999" s="431">
        <v>146.69169432159319</v>
      </c>
      <c r="C999" s="324">
        <v>6.7418907935460529E-2</v>
      </c>
      <c r="D999" s="324">
        <v>0.13826012443029875</v>
      </c>
    </row>
    <row r="1000" spans="1:4">
      <c r="A1000">
        <v>999</v>
      </c>
      <c r="B1000" s="431">
        <v>137.57691704158279</v>
      </c>
      <c r="C1000" s="324">
        <v>6.6377286564734433E-2</v>
      </c>
      <c r="D1000" s="324">
        <v>0.13136819143236886</v>
      </c>
    </row>
    <row r="1001" spans="1:4">
      <c r="A1001">
        <v>1000</v>
      </c>
      <c r="B1001" s="431">
        <v>115.31510462065414</v>
      </c>
      <c r="C1001" s="324">
        <v>7.03177133483429E-2</v>
      </c>
      <c r="D1001" s="324">
        <v>0.11235980075001538</v>
      </c>
    </row>
    <row r="1002" spans="1:4">
      <c r="A1002">
        <v>1001</v>
      </c>
      <c r="B1002" s="431">
        <v>133.50410296841039</v>
      </c>
      <c r="C1002" s="324">
        <v>5.718378542791297E-2</v>
      </c>
      <c r="D1002" s="324">
        <v>0.13156836559894969</v>
      </c>
    </row>
    <row r="1003" spans="1:4">
      <c r="A1003">
        <v>1002</v>
      </c>
      <c r="B1003" s="431">
        <v>141.14372867536707</v>
      </c>
      <c r="C1003" s="324">
        <v>7.7512287696596377E-2</v>
      </c>
      <c r="D1003" s="324">
        <v>0.12990124322940733</v>
      </c>
    </row>
    <row r="1004" spans="1:4">
      <c r="A1004">
        <v>1003</v>
      </c>
      <c r="B1004" s="431">
        <v>129.69544751681585</v>
      </c>
      <c r="C1004" s="324">
        <v>7.7655695787470655E-2</v>
      </c>
      <c r="D1004" s="324">
        <v>0.12123595617717023</v>
      </c>
    </row>
    <row r="1005" spans="1:4">
      <c r="A1005">
        <v>1004</v>
      </c>
      <c r="B1005" s="431">
        <v>140.87961896351797</v>
      </c>
      <c r="C1005" s="324">
        <v>7.3834021838304606E-2</v>
      </c>
      <c r="D1005" s="324">
        <v>0.13109594401470862</v>
      </c>
    </row>
    <row r="1006" spans="1:4">
      <c r="A1006">
        <v>1005</v>
      </c>
      <c r="B1006" s="431">
        <v>130.39927324274396</v>
      </c>
      <c r="C1006" s="324">
        <v>5.344652874090082E-2</v>
      </c>
      <c r="D1006" s="324">
        <v>0.1303404275948159</v>
      </c>
    </row>
    <row r="1007" spans="1:4">
      <c r="A1007">
        <v>1006</v>
      </c>
      <c r="B1007" s="431">
        <v>150.32529109198941</v>
      </c>
      <c r="C1007" s="324">
        <v>7.4271614167034455E-2</v>
      </c>
      <c r="D1007" s="324">
        <v>0.13817988764858199</v>
      </c>
    </row>
    <row r="1008" spans="1:4">
      <c r="A1008">
        <v>1007</v>
      </c>
      <c r="B1008" s="431">
        <v>136.41252433703195</v>
      </c>
      <c r="C1008" s="324">
        <v>5.5464982821356965E-2</v>
      </c>
      <c r="D1008" s="324">
        <v>0.13474582608807198</v>
      </c>
    </row>
    <row r="1009" spans="1:4">
      <c r="A1009">
        <v>1008</v>
      </c>
      <c r="B1009" s="431">
        <v>141.38316354735065</v>
      </c>
      <c r="C1009" s="324">
        <v>7.3243530589734915E-2</v>
      </c>
      <c r="D1009" s="324">
        <v>0.13171182398968673</v>
      </c>
    </row>
    <row r="1010" spans="1:4">
      <c r="A1010">
        <v>1009</v>
      </c>
      <c r="B1010" s="431">
        <v>135.58096163265424</v>
      </c>
      <c r="C1010" s="324">
        <v>5.0974487481161249E-2</v>
      </c>
      <c r="D1010" s="324">
        <v>0.13587982728475262</v>
      </c>
    </row>
    <row r="1011" spans="1:4">
      <c r="A1011">
        <v>1010</v>
      </c>
      <c r="B1011" s="431">
        <v>155.43851068272011</v>
      </c>
      <c r="C1011" s="324">
        <v>7.3888406252436534E-2</v>
      </c>
      <c r="D1011" s="324">
        <v>0.14227794474052849</v>
      </c>
    </row>
    <row r="1012" spans="1:4">
      <c r="A1012">
        <v>1011</v>
      </c>
      <c r="B1012" s="431">
        <v>108.54420965909468</v>
      </c>
      <c r="C1012" s="324">
        <v>5.4370165394791482E-2</v>
      </c>
      <c r="D1012" s="324">
        <v>0.11105415012731289</v>
      </c>
    </row>
    <row r="1013" spans="1:4">
      <c r="A1013">
        <v>1012</v>
      </c>
      <c r="B1013" s="431">
        <v>122.19241148016012</v>
      </c>
      <c r="C1013" s="324">
        <v>5.8064906316839582E-2</v>
      </c>
      <c r="D1013" s="324">
        <v>0.12164461856950425</v>
      </c>
    </row>
    <row r="1014" spans="1:4">
      <c r="A1014">
        <v>1013</v>
      </c>
      <c r="B1014" s="431">
        <v>123.06505306689984</v>
      </c>
      <c r="C1014" s="324">
        <v>7.0010933415038015E-2</v>
      </c>
      <c r="D1014" s="324">
        <v>0.11854786661968253</v>
      </c>
    </row>
    <row r="1015" spans="1:4">
      <c r="A1015">
        <v>1014</v>
      </c>
      <c r="B1015" s="431">
        <v>149.56748430694867</v>
      </c>
      <c r="C1015" s="324">
        <v>7.9135283487446278E-2</v>
      </c>
      <c r="D1015" s="324">
        <v>0.13557537584996815</v>
      </c>
    </row>
    <row r="1016" spans="1:4">
      <c r="A1016">
        <v>1015</v>
      </c>
      <c r="B1016" s="431">
        <v>130.64801721282234</v>
      </c>
      <c r="C1016" s="324">
        <v>5.7801974200551387E-2</v>
      </c>
      <c r="D1016" s="324">
        <v>0.12890464799085263</v>
      </c>
    </row>
    <row r="1017" spans="1:4">
      <c r="A1017">
        <v>1016</v>
      </c>
      <c r="B1017" s="431">
        <v>149.26578107924394</v>
      </c>
      <c r="C1017" s="324">
        <v>6.4992328721560688E-2</v>
      </c>
      <c r="D1017" s="324">
        <v>0.1413984277932189</v>
      </c>
    </row>
    <row r="1018" spans="1:4">
      <c r="A1018">
        <v>1017</v>
      </c>
      <c r="B1018" s="431">
        <v>125.04498846035875</v>
      </c>
      <c r="C1018" s="324">
        <v>7.8712707827199579E-2</v>
      </c>
      <c r="D1018" s="324">
        <v>0.11741956266748932</v>
      </c>
    </row>
    <row r="1019" spans="1:4">
      <c r="A1019">
        <v>1018</v>
      </c>
      <c r="B1019" s="431">
        <v>147.34198772047924</v>
      </c>
      <c r="C1019" s="324">
        <v>7.295245035223312E-2</v>
      </c>
      <c r="D1019" s="324">
        <v>0.13643589509445633</v>
      </c>
    </row>
    <row r="1020" spans="1:4">
      <c r="A1020">
        <v>1019</v>
      </c>
      <c r="B1020" s="431">
        <v>141.23847031870611</v>
      </c>
      <c r="C1020" s="324">
        <v>6.8407186287644875E-2</v>
      </c>
      <c r="D1020" s="324">
        <v>0.13350057574936772</v>
      </c>
    </row>
    <row r="1021" spans="1:4">
      <c r="A1021">
        <v>1020</v>
      </c>
      <c r="B1021" s="431">
        <v>131.58214359663515</v>
      </c>
      <c r="C1021" s="324">
        <v>7.9991870741356108E-2</v>
      </c>
      <c r="D1021" s="324">
        <v>0.12188599603326032</v>
      </c>
    </row>
    <row r="1022" spans="1:4">
      <c r="A1022">
        <v>1021</v>
      </c>
      <c r="B1022" s="431">
        <v>126.1554143988615</v>
      </c>
      <c r="C1022" s="324">
        <v>5.5640380082484515E-2</v>
      </c>
      <c r="D1022" s="324">
        <v>0.12585686559894718</v>
      </c>
    </row>
    <row r="1023" spans="1:4">
      <c r="A1023">
        <v>1022</v>
      </c>
      <c r="B1023" s="431">
        <v>151.29740015177882</v>
      </c>
      <c r="C1023" s="324">
        <v>6.825445298024195E-2</v>
      </c>
      <c r="D1023" s="324">
        <v>0.14156998678764993</v>
      </c>
    </row>
    <row r="1024" spans="1:4">
      <c r="A1024">
        <v>1023</v>
      </c>
      <c r="B1024" s="431">
        <v>138.51377577369016</v>
      </c>
      <c r="C1024" s="324">
        <v>6.0952636679146736E-2</v>
      </c>
      <c r="D1024" s="324">
        <v>0.13428508025944785</v>
      </c>
    </row>
    <row r="1025" spans="1:4">
      <c r="A1025">
        <v>1024</v>
      </c>
      <c r="B1025" s="431">
        <v>106.29807333707056</v>
      </c>
      <c r="C1025" s="324">
        <v>6.3148507165326037E-2</v>
      </c>
      <c r="D1025" s="324">
        <v>0.10694502130731225</v>
      </c>
    </row>
    <row r="1026" spans="1:4">
      <c r="A1026">
        <v>1025</v>
      </c>
      <c r="B1026" s="431">
        <v>117.72738113240197</v>
      </c>
      <c r="C1026" s="324">
        <v>5.5503757798813176E-2</v>
      </c>
      <c r="D1026" s="324">
        <v>0.11865466112635534</v>
      </c>
    </row>
    <row r="1027" spans="1:4">
      <c r="A1027">
        <v>1026</v>
      </c>
      <c r="B1027" s="431">
        <v>132.21153521508819</v>
      </c>
      <c r="C1027" s="324">
        <v>7.4655442286587992E-2</v>
      </c>
      <c r="D1027" s="324">
        <v>0.12414262273755616</v>
      </c>
    </row>
    <row r="1028" spans="1:4">
      <c r="A1028">
        <v>1027</v>
      </c>
      <c r="B1028" s="431">
        <v>149.96122326166798</v>
      </c>
      <c r="C1028" s="324">
        <v>7.9109072368177158E-2</v>
      </c>
      <c r="D1028" s="324">
        <v>0.13587969627850213</v>
      </c>
    </row>
    <row r="1029" spans="1:4">
      <c r="A1029">
        <v>1028</v>
      </c>
      <c r="B1029" s="431">
        <v>146.15658090006386</v>
      </c>
      <c r="C1029" s="324">
        <v>6.5359861066266831E-2</v>
      </c>
      <c r="D1029" s="324">
        <v>0.13871474701718539</v>
      </c>
    </row>
    <row r="1030" spans="1:4">
      <c r="A1030">
        <v>1029</v>
      </c>
      <c r="B1030" s="431">
        <v>111.93814356765512</v>
      </c>
      <c r="C1030" s="324">
        <v>5.9299128204257756E-2</v>
      </c>
      <c r="D1030" s="324">
        <v>0.11261931207833026</v>
      </c>
    </row>
    <row r="1031" spans="1:4">
      <c r="A1031">
        <v>1030</v>
      </c>
      <c r="B1031" s="431">
        <v>137.87849405913676</v>
      </c>
      <c r="C1031" s="324">
        <v>6.4980631594071456E-2</v>
      </c>
      <c r="D1031" s="324">
        <v>0.13215598042298393</v>
      </c>
    </row>
    <row r="1032" spans="1:4">
      <c r="A1032">
        <v>1031</v>
      </c>
      <c r="B1032" s="431">
        <v>139.06915753101052</v>
      </c>
      <c r="C1032" s="324">
        <v>6.9712602258526074E-2</v>
      </c>
      <c r="D1032" s="324">
        <v>0.13126963388772897</v>
      </c>
    </row>
    <row r="1033" spans="1:4">
      <c r="A1033">
        <v>1032</v>
      </c>
      <c r="B1033" s="431">
        <v>130.79735930409831</v>
      </c>
      <c r="C1033" s="324">
        <v>5.1415113779443834E-2</v>
      </c>
      <c r="D1033" s="324">
        <v>0.13147628461282276</v>
      </c>
    </row>
    <row r="1034" spans="1:4">
      <c r="A1034">
        <v>1033</v>
      </c>
      <c r="B1034" s="431">
        <v>138.3040390419022</v>
      </c>
      <c r="C1034" s="324">
        <v>5.721172831822733E-2</v>
      </c>
      <c r="D1034" s="324">
        <v>0.13564415463133755</v>
      </c>
    </row>
    <row r="1035" spans="1:4">
      <c r="A1035">
        <v>1034</v>
      </c>
      <c r="B1035" s="431">
        <v>125.09337958983305</v>
      </c>
      <c r="C1035" s="324">
        <v>7.2411615858977485E-2</v>
      </c>
      <c r="D1035" s="324">
        <v>0.11938794012615864</v>
      </c>
    </row>
    <row r="1036" spans="1:4">
      <c r="A1036">
        <v>1035</v>
      </c>
      <c r="B1036" s="431">
        <v>142.42336349945387</v>
      </c>
      <c r="C1036" s="324">
        <v>7.0257013016500058E-2</v>
      </c>
      <c r="D1036" s="324">
        <v>0.13369840686163284</v>
      </c>
    </row>
    <row r="1037" spans="1:4">
      <c r="A1037">
        <v>1036</v>
      </c>
      <c r="B1037" s="431">
        <v>137.3509301210249</v>
      </c>
      <c r="C1037" s="324">
        <v>6.5832092923034033E-2</v>
      </c>
      <c r="D1037" s="324">
        <v>0.1313969252687911</v>
      </c>
    </row>
    <row r="1038" spans="1:4">
      <c r="A1038">
        <v>1037</v>
      </c>
      <c r="B1038" s="431">
        <v>140.10213994076713</v>
      </c>
      <c r="C1038" s="324">
        <v>7.0625174269371288E-2</v>
      </c>
      <c r="D1038" s="324">
        <v>0.13172958441712521</v>
      </c>
    </row>
    <row r="1039" spans="1:4">
      <c r="A1039">
        <v>1038</v>
      </c>
      <c r="B1039" s="431">
        <v>149.51055492426309</v>
      </c>
      <c r="C1039" s="324">
        <v>6.7409045816123975E-2</v>
      </c>
      <c r="D1039" s="324">
        <v>0.14052010077959373</v>
      </c>
    </row>
    <row r="1040" spans="1:4">
      <c r="A1040">
        <v>1039</v>
      </c>
      <c r="B1040" s="431">
        <v>114.2261039561228</v>
      </c>
      <c r="C1040" s="324">
        <v>6.1762027364113382E-2</v>
      </c>
      <c r="D1040" s="324">
        <v>0.11384382821983652</v>
      </c>
    </row>
    <row r="1041" spans="1:4">
      <c r="A1041">
        <v>1040</v>
      </c>
      <c r="B1041" s="431">
        <v>137.49319858888896</v>
      </c>
      <c r="C1041" s="324">
        <v>7.8422740915987055E-2</v>
      </c>
      <c r="D1041" s="324">
        <v>0.12682713985276078</v>
      </c>
    </row>
    <row r="1042" spans="1:4">
      <c r="A1042">
        <v>1041</v>
      </c>
      <c r="B1042" s="431">
        <v>124.11020103610353</v>
      </c>
      <c r="C1042" s="324">
        <v>5.7505931247726981E-2</v>
      </c>
      <c r="D1042" s="324">
        <v>0.12345908671967201</v>
      </c>
    </row>
    <row r="1043" spans="1:4">
      <c r="A1043">
        <v>1042</v>
      </c>
      <c r="B1043" s="431">
        <v>115.5439032290037</v>
      </c>
      <c r="C1043" s="324">
        <v>7.8178559955292645E-2</v>
      </c>
      <c r="D1043" s="324">
        <v>0.11045581308982785</v>
      </c>
    </row>
    <row r="1044" spans="1:4">
      <c r="A1044">
        <v>1043</v>
      </c>
      <c r="B1044" s="431">
        <v>141.36872965665478</v>
      </c>
      <c r="C1044" s="324">
        <v>7.9832717943858697E-2</v>
      </c>
      <c r="D1044" s="324">
        <v>0.12920374000315346</v>
      </c>
    </row>
    <row r="1045" spans="1:4">
      <c r="A1045">
        <v>1044</v>
      </c>
      <c r="B1045" s="431">
        <v>125.48292032704214</v>
      </c>
      <c r="C1045" s="324">
        <v>6.9538251366251275E-2</v>
      </c>
      <c r="D1045" s="324">
        <v>0.12060398315010493</v>
      </c>
    </row>
    <row r="1046" spans="1:4">
      <c r="A1046">
        <v>1045</v>
      </c>
      <c r="B1046" s="431">
        <v>157.08958998317416</v>
      </c>
      <c r="C1046" s="324">
        <v>6.9706416372073074E-2</v>
      </c>
      <c r="D1046" s="324">
        <v>0.14549338480681448</v>
      </c>
    </row>
    <row r="1047" spans="1:4">
      <c r="A1047">
        <v>1046</v>
      </c>
      <c r="B1047" s="431">
        <v>121.63011909336568</v>
      </c>
      <c r="C1047" s="324">
        <v>7.1599019026197044E-2</v>
      </c>
      <c r="D1047" s="324">
        <v>0.11694102333420628</v>
      </c>
    </row>
    <row r="1048" spans="1:4">
      <c r="A1048">
        <v>1047</v>
      </c>
      <c r="B1048" s="431">
        <v>132.84614976791488</v>
      </c>
      <c r="C1048" s="324">
        <v>6.7580745344786322E-2</v>
      </c>
      <c r="D1048" s="324">
        <v>0.12712265961662744</v>
      </c>
    </row>
    <row r="1049" spans="1:4">
      <c r="A1049">
        <v>1048</v>
      </c>
      <c r="B1049" s="431">
        <v>131.10211566165395</v>
      </c>
      <c r="C1049" s="324">
        <v>7.8874106737260766E-2</v>
      </c>
      <c r="D1049" s="324">
        <v>0.12189407433952025</v>
      </c>
    </row>
    <row r="1050" spans="1:4">
      <c r="A1050">
        <v>1049</v>
      </c>
      <c r="B1050" s="431">
        <v>119.71668765559458</v>
      </c>
      <c r="C1050" s="324">
        <v>6.0260309749404113E-2</v>
      </c>
      <c r="D1050" s="324">
        <v>0.11885727066880737</v>
      </c>
    </row>
    <row r="1051" spans="1:4">
      <c r="A1051">
        <v>1050</v>
      </c>
      <c r="B1051" s="431">
        <v>120.11554886060472</v>
      </c>
      <c r="C1051" s="324">
        <v>7.1280054334215845E-2</v>
      </c>
      <c r="D1051" s="324">
        <v>0.11585237874093667</v>
      </c>
    </row>
    <row r="1052" spans="1:4">
      <c r="A1052">
        <v>1051</v>
      </c>
      <c r="B1052" s="431">
        <v>143.18038076311623</v>
      </c>
      <c r="C1052" s="324">
        <v>6.6791150074820574E-2</v>
      </c>
      <c r="D1052" s="324">
        <v>0.13570920478735726</v>
      </c>
    </row>
    <row r="1053" spans="1:4">
      <c r="A1053">
        <v>1052</v>
      </c>
      <c r="B1053" s="431">
        <v>160.18136151013977</v>
      </c>
      <c r="C1053" s="324">
        <v>7.8381309070801972E-2</v>
      </c>
      <c r="D1053" s="324">
        <v>0.14383371400089109</v>
      </c>
    </row>
    <row r="1054" spans="1:4">
      <c r="A1054">
        <v>1053</v>
      </c>
      <c r="B1054" s="431">
        <v>117.70512434967253</v>
      </c>
      <c r="C1054" s="324">
        <v>6.672074566442554E-2</v>
      </c>
      <c r="D1054" s="324">
        <v>0.11526688076973003</v>
      </c>
    </row>
    <row r="1055" spans="1:4">
      <c r="A1055">
        <v>1054</v>
      </c>
      <c r="B1055" s="431">
        <v>128.27309304885739</v>
      </c>
      <c r="C1055" s="324">
        <v>5.5024275274492933E-2</v>
      </c>
      <c r="D1055" s="324">
        <v>0.12790374706027474</v>
      </c>
    </row>
    <row r="1056" spans="1:4">
      <c r="A1056">
        <v>1055</v>
      </c>
      <c r="B1056" s="431">
        <v>138.18202222653198</v>
      </c>
      <c r="C1056" s="324">
        <v>5.9206933304298173E-2</v>
      </c>
      <c r="D1056" s="324">
        <v>0.13471878975413265</v>
      </c>
    </row>
    <row r="1057" spans="1:4">
      <c r="A1057">
        <v>1056</v>
      </c>
      <c r="B1057" s="431">
        <v>110.52054152138358</v>
      </c>
      <c r="C1057" s="324">
        <v>7.7658019013543619E-2</v>
      </c>
      <c r="D1057" s="324">
        <v>0.10681192094560414</v>
      </c>
    </row>
    <row r="1058" spans="1:4">
      <c r="A1058">
        <v>1057</v>
      </c>
      <c r="B1058" s="431">
        <v>158.02807837136288</v>
      </c>
      <c r="C1058" s="324">
        <v>7.7697469027572061E-2</v>
      </c>
      <c r="D1058" s="324">
        <v>0.14252907999341621</v>
      </c>
    </row>
    <row r="1059" spans="1:4">
      <c r="A1059">
        <v>1058</v>
      </c>
      <c r="B1059" s="431">
        <v>104.13630828401095</v>
      </c>
      <c r="C1059" s="324">
        <v>5.0233206702504869E-2</v>
      </c>
      <c r="D1059" s="324">
        <v>0.10825211004435575</v>
      </c>
    </row>
    <row r="1060" spans="1:4">
      <c r="A1060">
        <v>1059</v>
      </c>
      <c r="B1060" s="431">
        <v>135.11167866029663</v>
      </c>
      <c r="C1060" s="324">
        <v>6.1358531779310915E-2</v>
      </c>
      <c r="D1060" s="324">
        <v>0.13129621161309149</v>
      </c>
    </row>
    <row r="1061" spans="1:4">
      <c r="A1061">
        <v>1060</v>
      </c>
      <c r="B1061" s="431">
        <v>128.48091483288869</v>
      </c>
      <c r="C1061" s="324">
        <v>6.263526338275302E-2</v>
      </c>
      <c r="D1061" s="324">
        <v>0.12534128536452499</v>
      </c>
    </row>
    <row r="1062" spans="1:4">
      <c r="A1062">
        <v>1061</v>
      </c>
      <c r="B1062" s="431">
        <v>131.48653872733814</v>
      </c>
      <c r="C1062" s="324">
        <v>5.0223740013420462E-2</v>
      </c>
      <c r="D1062" s="324">
        <v>0.13255644716035075</v>
      </c>
    </row>
    <row r="1063" spans="1:4">
      <c r="A1063">
        <v>1062</v>
      </c>
      <c r="B1063" s="431">
        <v>126.78290684840549</v>
      </c>
      <c r="C1063" s="324">
        <v>6.600220799259944E-2</v>
      </c>
      <c r="D1063" s="324">
        <v>0.12280176041195488</v>
      </c>
    </row>
    <row r="1064" spans="1:4">
      <c r="A1064">
        <v>1063</v>
      </c>
      <c r="B1064" s="431">
        <v>148.79334482334795</v>
      </c>
      <c r="C1064" s="324">
        <v>5.7259317705062832E-2</v>
      </c>
      <c r="D1064" s="324">
        <v>0.14455246728274085</v>
      </c>
    </row>
    <row r="1065" spans="1:4">
      <c r="A1065">
        <v>1064</v>
      </c>
      <c r="B1065" s="431">
        <v>154.66122172388481</v>
      </c>
      <c r="C1065" s="324">
        <v>7.630773192099656E-2</v>
      </c>
      <c r="D1065" s="324">
        <v>0.14060615270688831</v>
      </c>
    </row>
    <row r="1066" spans="1:4">
      <c r="A1066">
        <v>1065</v>
      </c>
      <c r="B1066" s="431">
        <v>130.93256801826143</v>
      </c>
      <c r="C1066" s="324">
        <v>6.5008750490382669E-2</v>
      </c>
      <c r="D1066" s="324">
        <v>0.12650509025556889</v>
      </c>
    </row>
    <row r="1067" spans="1:4">
      <c r="A1067">
        <v>1066</v>
      </c>
      <c r="B1067" s="431">
        <v>131.55789932369203</v>
      </c>
      <c r="C1067" s="324">
        <v>7.1949714893451769E-2</v>
      </c>
      <c r="D1067" s="324">
        <v>0.12456571987691431</v>
      </c>
    </row>
    <row r="1068" spans="1:4">
      <c r="A1068">
        <v>1067</v>
      </c>
      <c r="B1068" s="431">
        <v>149.45785951686906</v>
      </c>
      <c r="C1068" s="324">
        <v>6.0006794114600311E-2</v>
      </c>
      <c r="D1068" s="324">
        <v>0.14383075975427226</v>
      </c>
    </row>
    <row r="1069" spans="1:4">
      <c r="A1069">
        <v>1068</v>
      </c>
      <c r="B1069" s="431">
        <v>117.60393487347616</v>
      </c>
      <c r="C1069" s="324">
        <v>6.9213455831265758E-2</v>
      </c>
      <c r="D1069" s="324">
        <v>0.11447184177521044</v>
      </c>
    </row>
    <row r="1070" spans="1:4">
      <c r="A1070">
        <v>1069</v>
      </c>
      <c r="B1070" s="431">
        <v>103.39268310369998</v>
      </c>
      <c r="C1070" s="324">
        <v>6.0087296105961918E-2</v>
      </c>
      <c r="D1070" s="324">
        <v>0.10525431291199396</v>
      </c>
    </row>
    <row r="1071" spans="1:4">
      <c r="A1071">
        <v>1070</v>
      </c>
      <c r="B1071" s="431">
        <v>123.28904690988956</v>
      </c>
      <c r="C1071" s="324">
        <v>6.9268323420206238E-2</v>
      </c>
      <c r="D1071" s="324">
        <v>0.11895475257286497</v>
      </c>
    </row>
    <row r="1072" spans="1:4">
      <c r="A1072">
        <v>1071</v>
      </c>
      <c r="B1072" s="431">
        <v>146.29731311327217</v>
      </c>
      <c r="C1072" s="324">
        <v>7.5935287990577194E-2</v>
      </c>
      <c r="D1072" s="324">
        <v>0.13441338545011483</v>
      </c>
    </row>
    <row r="1073" spans="1:4">
      <c r="A1073">
        <v>1072</v>
      </c>
      <c r="B1073" s="431">
        <v>142.00575711885173</v>
      </c>
      <c r="C1073" s="324">
        <v>6.3025000660226219E-2</v>
      </c>
      <c r="D1073" s="324">
        <v>0.13631942695009741</v>
      </c>
    </row>
    <row r="1074" spans="1:4">
      <c r="A1074">
        <v>1073</v>
      </c>
      <c r="B1074" s="431">
        <v>107.68806980959123</v>
      </c>
      <c r="C1074" s="324">
        <v>6.4722564474084684E-2</v>
      </c>
      <c r="D1074" s="324">
        <v>0.10770096234893811</v>
      </c>
    </row>
    <row r="1075" spans="1:4">
      <c r="A1075">
        <v>1074</v>
      </c>
      <c r="B1075" s="431">
        <v>111.26527594517414</v>
      </c>
      <c r="C1075" s="324">
        <v>6.5735623294364484E-2</v>
      </c>
      <c r="D1075" s="324">
        <v>0.11034677713390259</v>
      </c>
    </row>
    <row r="1076" spans="1:4">
      <c r="A1076">
        <v>1075</v>
      </c>
      <c r="B1076" s="431">
        <v>142.34128513585992</v>
      </c>
      <c r="C1076" s="324">
        <v>7.8245808355624696E-2</v>
      </c>
      <c r="D1076" s="324">
        <v>0.13052412465288474</v>
      </c>
    </row>
    <row r="1077" spans="1:4">
      <c r="A1077">
        <v>1076</v>
      </c>
      <c r="B1077" s="431">
        <v>119.34276278929154</v>
      </c>
      <c r="C1077" s="324">
        <v>5.8461367193824318E-2</v>
      </c>
      <c r="D1077" s="324">
        <v>0.1191063248484681</v>
      </c>
    </row>
    <row r="1078" spans="1:4">
      <c r="A1078">
        <v>1077</v>
      </c>
      <c r="B1078" s="431">
        <v>126.07858548245898</v>
      </c>
      <c r="C1078" s="324">
        <v>6.4955955187303932E-2</v>
      </c>
      <c r="D1078" s="324">
        <v>0.12258143773688321</v>
      </c>
    </row>
    <row r="1079" spans="1:4">
      <c r="A1079">
        <v>1078</v>
      </c>
      <c r="B1079" s="431">
        <v>143.84768820126061</v>
      </c>
      <c r="C1079" s="324">
        <v>6.5566517727247683E-2</v>
      </c>
      <c r="D1079" s="324">
        <v>0.13675718184204483</v>
      </c>
    </row>
    <row r="1080" spans="1:4">
      <c r="A1080">
        <v>1079</v>
      </c>
      <c r="B1080" s="431">
        <v>149.79180130176255</v>
      </c>
      <c r="C1080" s="324">
        <v>7.1067202608598029E-2</v>
      </c>
      <c r="D1080" s="324">
        <v>0.13914250159531005</v>
      </c>
    </row>
    <row r="1081" spans="1:4">
      <c r="A1081">
        <v>1080</v>
      </c>
      <c r="B1081" s="431">
        <v>132.54152295377682</v>
      </c>
      <c r="C1081" s="324">
        <v>6.2597176615426867E-2</v>
      </c>
      <c r="D1081" s="324">
        <v>0.12870038563068792</v>
      </c>
    </row>
    <row r="1082" spans="1:4">
      <c r="A1082">
        <v>1081</v>
      </c>
      <c r="B1082" s="431">
        <v>121.28730714569839</v>
      </c>
      <c r="C1082" s="324">
        <v>5.1139680864820111E-2</v>
      </c>
      <c r="D1082" s="324">
        <v>0.12318121597254558</v>
      </c>
    </row>
    <row r="1083" spans="1:4">
      <c r="A1083">
        <v>1082</v>
      </c>
      <c r="B1083" s="431">
        <v>132.05679431495065</v>
      </c>
      <c r="C1083" s="324">
        <v>6.6070595409754018E-2</v>
      </c>
      <c r="D1083" s="324">
        <v>0.12703358562192488</v>
      </c>
    </row>
    <row r="1084" spans="1:4">
      <c r="A1084">
        <v>1083</v>
      </c>
      <c r="B1084" s="431">
        <v>121.69589345916204</v>
      </c>
      <c r="C1084" s="324">
        <v>5.9948520902520293E-2</v>
      </c>
      <c r="D1084" s="324">
        <v>0.12061195252231101</v>
      </c>
    </row>
    <row r="1085" spans="1:4">
      <c r="A1085">
        <v>1084</v>
      </c>
      <c r="B1085" s="431">
        <v>129.19938109555355</v>
      </c>
      <c r="C1085" s="324">
        <v>5.9121123137474585E-2</v>
      </c>
      <c r="D1085" s="324">
        <v>0.12719449269473859</v>
      </c>
    </row>
    <row r="1086" spans="1:4">
      <c r="A1086">
        <v>1085</v>
      </c>
      <c r="B1086" s="431">
        <v>160.31545823884727</v>
      </c>
      <c r="C1086" s="324">
        <v>7.941779408111134E-2</v>
      </c>
      <c r="D1086" s="324">
        <v>0.14345928529725152</v>
      </c>
    </row>
    <row r="1087" spans="1:4">
      <c r="A1087">
        <v>1086</v>
      </c>
      <c r="B1087" s="431">
        <v>140.23773474529796</v>
      </c>
      <c r="C1087" s="324">
        <v>5.8092652721373671E-2</v>
      </c>
      <c r="D1087" s="324">
        <v>0.1369170865099251</v>
      </c>
    </row>
    <row r="1088" spans="1:4">
      <c r="A1088">
        <v>1087</v>
      </c>
      <c r="B1088" s="431">
        <v>140.11094159629732</v>
      </c>
      <c r="C1088" s="324">
        <v>6.2540554568423223E-2</v>
      </c>
      <c r="D1088" s="324">
        <v>0.1349603724860429</v>
      </c>
    </row>
    <row r="1089" spans="1:4">
      <c r="A1089">
        <v>1088</v>
      </c>
      <c r="B1089" s="431">
        <v>140.91462373562487</v>
      </c>
      <c r="C1089" s="324">
        <v>7.4313435617048965E-2</v>
      </c>
      <c r="D1089" s="324">
        <v>0.13093924755682473</v>
      </c>
    </row>
    <row r="1090" spans="1:4">
      <c r="A1090">
        <v>1089</v>
      </c>
      <c r="B1090" s="431">
        <v>117.62171677668367</v>
      </c>
      <c r="C1090" s="324">
        <v>5.9971374147558293E-2</v>
      </c>
      <c r="D1090" s="324">
        <v>0.1171936263509215</v>
      </c>
    </row>
    <row r="1091" spans="1:4">
      <c r="A1091">
        <v>1090</v>
      </c>
      <c r="B1091" s="431">
        <v>128.44128972720921</v>
      </c>
      <c r="C1091" s="324">
        <v>7.5203691662849709E-2</v>
      </c>
      <c r="D1091" s="324">
        <v>0.12107759238176498</v>
      </c>
    </row>
    <row r="1092" spans="1:4">
      <c r="A1092">
        <v>1091</v>
      </c>
      <c r="B1092" s="431">
        <v>147.23602381284178</v>
      </c>
      <c r="C1092" s="324">
        <v>5.8182697244073593E-2</v>
      </c>
      <c r="D1092" s="324">
        <v>0.14280226312224234</v>
      </c>
    </row>
    <row r="1093" spans="1:4">
      <c r="A1093">
        <v>1092</v>
      </c>
      <c r="B1093" s="431">
        <v>119.33970763671906</v>
      </c>
      <c r="C1093" s="324">
        <v>6.1511300821561046E-2</v>
      </c>
      <c r="D1093" s="324">
        <v>0.11815568939039495</v>
      </c>
    </row>
    <row r="1094" spans="1:4">
      <c r="A1094">
        <v>1093</v>
      </c>
      <c r="B1094" s="431">
        <v>104.26271211632701</v>
      </c>
      <c r="C1094" s="324">
        <v>6.5884359551539817E-2</v>
      </c>
      <c r="D1094" s="324">
        <v>0.10465246158722298</v>
      </c>
    </row>
    <row r="1095" spans="1:4">
      <c r="A1095">
        <v>1094</v>
      </c>
      <c r="B1095" s="431">
        <v>159.4530076914825</v>
      </c>
      <c r="C1095" s="324">
        <v>7.9526736736077228E-2</v>
      </c>
      <c r="D1095" s="324">
        <v>0.14276808630587254</v>
      </c>
    </row>
    <row r="1096" spans="1:4">
      <c r="A1096">
        <v>1095</v>
      </c>
      <c r="B1096" s="431">
        <v>138.61690490575796</v>
      </c>
      <c r="C1096" s="324">
        <v>5.1680861991681565E-2</v>
      </c>
      <c r="D1096" s="324">
        <v>0.13825879513558464</v>
      </c>
    </row>
    <row r="1097" spans="1:4">
      <c r="A1097">
        <v>1096</v>
      </c>
      <c r="B1097" s="431">
        <v>135.11371480230846</v>
      </c>
      <c r="C1097" s="324">
        <v>5.963488457241789E-2</v>
      </c>
      <c r="D1097" s="324">
        <v>0.13196992715117128</v>
      </c>
    </row>
    <row r="1098" spans="1:4">
      <c r="A1098">
        <v>1097</v>
      </c>
      <c r="B1098" s="431">
        <v>138.59845546978033</v>
      </c>
      <c r="C1098" s="324">
        <v>5.8680001217257236E-2</v>
      </c>
      <c r="D1098" s="324">
        <v>0.13528607080284136</v>
      </c>
    </row>
    <row r="1099" spans="1:4">
      <c r="A1099">
        <v>1098</v>
      </c>
      <c r="B1099" s="431">
        <v>149.02796575657774</v>
      </c>
      <c r="C1099" s="324">
        <v>7.5165039717762283E-2</v>
      </c>
      <c r="D1099" s="324">
        <v>0.13680967329479529</v>
      </c>
    </row>
    <row r="1100" spans="1:4">
      <c r="A1100">
        <v>1099</v>
      </c>
      <c r="B1100" s="431">
        <v>126.32924782685846</v>
      </c>
      <c r="C1100" s="324">
        <v>7.0369790853173381E-2</v>
      </c>
      <c r="D1100" s="324">
        <v>0.12100301934330474</v>
      </c>
    </row>
    <row r="1101" spans="1:4">
      <c r="A1101">
        <v>1100</v>
      </c>
      <c r="B1101" s="431">
        <v>148.51701121584236</v>
      </c>
      <c r="C1101" s="324">
        <v>7.3328071429081293E-2</v>
      </c>
      <c r="D1101" s="324">
        <v>0.13718707590608456</v>
      </c>
    </row>
    <row r="1102" spans="1:4">
      <c r="A1102">
        <v>1101</v>
      </c>
      <c r="B1102" s="431">
        <v>114.27080275397373</v>
      </c>
      <c r="C1102" s="324">
        <v>5.5619524482460471E-2</v>
      </c>
      <c r="D1102" s="324">
        <v>0.11564689836567509</v>
      </c>
    </row>
    <row r="1103" spans="1:4">
      <c r="A1103">
        <v>1102</v>
      </c>
      <c r="B1103" s="431">
        <v>122.84173628806185</v>
      </c>
      <c r="C1103" s="324">
        <v>6.7444617705161039E-2</v>
      </c>
      <c r="D1103" s="324">
        <v>0.11916765075998842</v>
      </c>
    </row>
    <row r="1104" spans="1:4">
      <c r="A1104">
        <v>1103</v>
      </c>
      <c r="B1104" s="431">
        <v>111.17628469247832</v>
      </c>
      <c r="C1104" s="324">
        <v>6.9975173240515956E-2</v>
      </c>
      <c r="D1104" s="324">
        <v>0.10919176436162346</v>
      </c>
    </row>
    <row r="1105" spans="1:4">
      <c r="A1105">
        <v>1104</v>
      </c>
      <c r="B1105" s="431">
        <v>145.80212463970267</v>
      </c>
      <c r="C1105" s="324">
        <v>7.4932879803205316E-2</v>
      </c>
      <c r="D1105" s="324">
        <v>0.13444006571518588</v>
      </c>
    </row>
    <row r="1106" spans="1:4">
      <c r="A1106">
        <v>1105</v>
      </c>
      <c r="B1106" s="431">
        <v>123.38656620811683</v>
      </c>
      <c r="C1106" s="324">
        <v>7.0697493385848353E-2</v>
      </c>
      <c r="D1106" s="324">
        <v>0.11858877681800321</v>
      </c>
    </row>
    <row r="1107" spans="1:4">
      <c r="A1107">
        <v>1106</v>
      </c>
      <c r="B1107" s="431">
        <v>135.14498638196187</v>
      </c>
      <c r="C1107" s="324">
        <v>7.784336668338783E-2</v>
      </c>
      <c r="D1107" s="324">
        <v>0.12526987925700717</v>
      </c>
    </row>
    <row r="1108" spans="1:4">
      <c r="A1108">
        <v>1107</v>
      </c>
      <c r="B1108" s="431">
        <v>137.67215968228834</v>
      </c>
      <c r="C1108" s="324">
        <v>5.6888282563019678E-2</v>
      </c>
      <c r="D1108" s="324">
        <v>0.1352395208968063</v>
      </c>
    </row>
    <row r="1109" spans="1:4">
      <c r="A1109">
        <v>1108</v>
      </c>
      <c r="B1109" s="431">
        <v>110.68606612633033</v>
      </c>
      <c r="C1109" s="324">
        <v>7.2171341018831048E-2</v>
      </c>
      <c r="D1109" s="324">
        <v>0.10826146679375261</v>
      </c>
    </row>
    <row r="1110" spans="1:4">
      <c r="A1110">
        <v>1109</v>
      </c>
      <c r="B1110" s="431">
        <v>118.62730779468544</v>
      </c>
      <c r="C1110" s="324">
        <v>7.4958214678316482E-2</v>
      </c>
      <c r="D1110" s="324">
        <v>0.11365376045905617</v>
      </c>
    </row>
    <row r="1111" spans="1:4">
      <c r="A1111">
        <v>1110</v>
      </c>
      <c r="B1111" s="431">
        <v>134.15482027942338</v>
      </c>
      <c r="C1111" s="324">
        <v>7.5852901761351579E-2</v>
      </c>
      <c r="D1111" s="324">
        <v>0.12521318947002752</v>
      </c>
    </row>
    <row r="1112" spans="1:4">
      <c r="A1112">
        <v>1111</v>
      </c>
      <c r="B1112" s="431">
        <v>140.67885682862627</v>
      </c>
      <c r="C1112" s="324">
        <v>7.2410324207698148E-2</v>
      </c>
      <c r="D1112" s="324">
        <v>0.13148865486239161</v>
      </c>
    </row>
    <row r="1113" spans="1:4">
      <c r="A1113">
        <v>1112</v>
      </c>
      <c r="B1113" s="431">
        <v>104.79312622733238</v>
      </c>
      <c r="C1113" s="324">
        <v>7.0740261501977347E-2</v>
      </c>
      <c r="D1113" s="324">
        <v>0.10399348708987179</v>
      </c>
    </row>
    <row r="1114" spans="1:4">
      <c r="A1114">
        <v>1113</v>
      </c>
      <c r="B1114" s="431">
        <v>130.96909545309094</v>
      </c>
      <c r="C1114" s="324">
        <v>7.2096163659401316E-2</v>
      </c>
      <c r="D1114" s="324">
        <v>0.12405728967816838</v>
      </c>
    </row>
    <row r="1115" spans="1:4">
      <c r="A1115">
        <v>1114</v>
      </c>
      <c r="B1115" s="431">
        <v>104.20240482577179</v>
      </c>
      <c r="C1115" s="324">
        <v>7.1634137412362797E-2</v>
      </c>
      <c r="D1115" s="324">
        <v>0.10333634199301668</v>
      </c>
    </row>
    <row r="1116" spans="1:4">
      <c r="A1116">
        <v>1115</v>
      </c>
      <c r="B1116" s="431">
        <v>120.39660128765212</v>
      </c>
      <c r="C1116" s="324">
        <v>7.2457396473017244E-2</v>
      </c>
      <c r="D1116" s="324">
        <v>0.11572814289977054</v>
      </c>
    </row>
    <row r="1117" spans="1:4">
      <c r="A1117">
        <v>1116</v>
      </c>
      <c r="B1117" s="431">
        <v>130.16893792276335</v>
      </c>
      <c r="C1117" s="324">
        <v>7.0607266696452758E-2</v>
      </c>
      <c r="D1117" s="324">
        <v>0.12394005221459994</v>
      </c>
    </row>
    <row r="1118" spans="1:4">
      <c r="A1118">
        <v>1117</v>
      </c>
      <c r="B1118" s="431">
        <v>149.65802028934644</v>
      </c>
      <c r="C1118" s="324">
        <v>7.1289898823616055E-2</v>
      </c>
      <c r="D1118" s="324">
        <v>0.13894162049457495</v>
      </c>
    </row>
    <row r="1119" spans="1:4">
      <c r="A1119">
        <v>1118</v>
      </c>
      <c r="B1119" s="431">
        <v>127.5099329894235</v>
      </c>
      <c r="C1119" s="324">
        <v>7.1385750175167698E-2</v>
      </c>
      <c r="D1119" s="324">
        <v>0.12159806532413833</v>
      </c>
    </row>
    <row r="1120" spans="1:4">
      <c r="A1120">
        <v>1119</v>
      </c>
      <c r="B1120" s="431">
        <v>106.09785418847595</v>
      </c>
      <c r="C1120" s="324">
        <v>7.5782286881367816E-2</v>
      </c>
      <c r="D1120" s="324">
        <v>0.10389354622014255</v>
      </c>
    </row>
    <row r="1121" spans="1:4">
      <c r="A1121">
        <v>1120</v>
      </c>
      <c r="B1121" s="431">
        <v>110.37818897505321</v>
      </c>
      <c r="C1121" s="324">
        <v>5.6603805463110939E-2</v>
      </c>
      <c r="D1121" s="324">
        <v>0.112032487583154</v>
      </c>
    </row>
    <row r="1122" spans="1:4">
      <c r="A1122">
        <v>1121</v>
      </c>
      <c r="B1122" s="431">
        <v>136.3827549767766</v>
      </c>
      <c r="C1122" s="324">
        <v>6.2539822381241172E-2</v>
      </c>
      <c r="D1122" s="324">
        <v>0.13188777439179672</v>
      </c>
    </row>
    <row r="1123" spans="1:4">
      <c r="A1123">
        <v>1122</v>
      </c>
      <c r="B1123" s="431">
        <v>122.74075506932702</v>
      </c>
      <c r="C1123" s="324">
        <v>6.9556870828176326E-2</v>
      </c>
      <c r="D1123" s="324">
        <v>0.11843198513488061</v>
      </c>
    </row>
    <row r="1124" spans="1:4">
      <c r="A1124">
        <v>1123</v>
      </c>
      <c r="B1124" s="431">
        <v>129.65837890999993</v>
      </c>
      <c r="C1124" s="324">
        <v>6.6849942992837141E-2</v>
      </c>
      <c r="D1124" s="324">
        <v>0.12482741343702254</v>
      </c>
    </row>
    <row r="1125" spans="1:4">
      <c r="A1125">
        <v>1124</v>
      </c>
      <c r="B1125" s="431">
        <v>151.69592937737644</v>
      </c>
      <c r="C1125" s="324">
        <v>7.2537476826709454E-2</v>
      </c>
      <c r="D1125" s="324">
        <v>0.13998647683353665</v>
      </c>
    </row>
    <row r="1126" spans="1:4">
      <c r="A1126">
        <v>1125</v>
      </c>
      <c r="B1126" s="431">
        <v>123.27937889666627</v>
      </c>
      <c r="C1126" s="324">
        <v>6.8456482174087535E-2</v>
      </c>
      <c r="D1126" s="324">
        <v>0.11920029492709945</v>
      </c>
    </row>
    <row r="1127" spans="1:4">
      <c r="A1127">
        <v>1126</v>
      </c>
      <c r="B1127" s="431">
        <v>146.11674083824695</v>
      </c>
      <c r="C1127" s="324">
        <v>5.7789439301839773E-2</v>
      </c>
      <c r="D1127" s="324">
        <v>0.14203319363293399</v>
      </c>
    </row>
    <row r="1128" spans="1:4">
      <c r="A1128">
        <v>1127</v>
      </c>
      <c r="B1128" s="431">
        <v>154.12651026537577</v>
      </c>
      <c r="C1128" s="324">
        <v>7.6357574782500784E-2</v>
      </c>
      <c r="D1128" s="324">
        <v>0.14017884260213392</v>
      </c>
    </row>
    <row r="1129" spans="1:4">
      <c r="A1129">
        <v>1128</v>
      </c>
      <c r="B1129" s="431">
        <v>134.64330727943192</v>
      </c>
      <c r="C1129" s="324">
        <v>7.9723027776797781E-2</v>
      </c>
      <c r="D1129" s="324">
        <v>0.12424806125297044</v>
      </c>
    </row>
    <row r="1130" spans="1:4">
      <c r="A1130">
        <v>1129</v>
      </c>
      <c r="B1130" s="431">
        <v>142.45135599009174</v>
      </c>
      <c r="C1130" s="324">
        <v>6.2284869515469701E-2</v>
      </c>
      <c r="D1130" s="324">
        <v>0.13699723701195216</v>
      </c>
    </row>
    <row r="1131" spans="1:4">
      <c r="A1131">
        <v>1130</v>
      </c>
      <c r="B1131" s="431">
        <v>132.70162973411931</v>
      </c>
      <c r="C1131" s="324">
        <v>7.531481361264121E-2</v>
      </c>
      <c r="D1131" s="324">
        <v>0.12429191892306238</v>
      </c>
    </row>
    <row r="1132" spans="1:4">
      <c r="A1132">
        <v>1131</v>
      </c>
      <c r="B1132" s="431">
        <v>125.01438405236435</v>
      </c>
      <c r="C1132" s="324">
        <v>7.8619416532395139E-2</v>
      </c>
      <c r="D1132" s="324">
        <v>0.11742467741579063</v>
      </c>
    </row>
    <row r="1133" spans="1:4">
      <c r="A1133">
        <v>1132</v>
      </c>
      <c r="B1133" s="431">
        <v>136.59060082298288</v>
      </c>
      <c r="C1133" s="324">
        <v>7.1223032568219602E-2</v>
      </c>
      <c r="D1133" s="324">
        <v>0.12875209554541059</v>
      </c>
    </row>
    <row r="1134" spans="1:4">
      <c r="A1134">
        <v>1133</v>
      </c>
      <c r="B1134" s="431">
        <v>147.04616197178521</v>
      </c>
      <c r="C1134" s="324">
        <v>6.9242940614578752E-2</v>
      </c>
      <c r="D1134" s="324">
        <v>0.13776395225409019</v>
      </c>
    </row>
    <row r="1135" spans="1:4">
      <c r="A1135">
        <v>1134</v>
      </c>
      <c r="B1135" s="431">
        <v>131.69856612471858</v>
      </c>
      <c r="C1135" s="324">
        <v>6.1595346038972654E-2</v>
      </c>
      <c r="D1135" s="324">
        <v>0.1283750852202131</v>
      </c>
    </row>
    <row r="1136" spans="1:4">
      <c r="A1136">
        <v>1135</v>
      </c>
      <c r="B1136" s="431">
        <v>118.39260920628743</v>
      </c>
      <c r="C1136" s="324">
        <v>7.9599964255280778E-2</v>
      </c>
      <c r="D1136" s="324">
        <v>0.11220835167703337</v>
      </c>
    </row>
    <row r="1137" spans="1:4">
      <c r="A1137">
        <v>1136</v>
      </c>
      <c r="B1137" s="431">
        <v>151.36352315252049</v>
      </c>
      <c r="C1137" s="324">
        <v>7.3401536784787447E-2</v>
      </c>
      <c r="D1137" s="324">
        <v>0.13935299495007067</v>
      </c>
    </row>
    <row r="1138" spans="1:4">
      <c r="A1138">
        <v>1137</v>
      </c>
      <c r="B1138" s="431">
        <v>123.4093657429417</v>
      </c>
      <c r="C1138" s="324">
        <v>6.0265493397724579E-2</v>
      </c>
      <c r="D1138" s="324">
        <v>0.12194167487068323</v>
      </c>
    </row>
    <row r="1139" spans="1:4">
      <c r="A1139">
        <v>1138</v>
      </c>
      <c r="B1139" s="431">
        <v>107.52268809465681</v>
      </c>
      <c r="C1139" s="324">
        <v>5.3630106432191148E-2</v>
      </c>
      <c r="D1139" s="324">
        <v>0.11036227667309657</v>
      </c>
    </row>
    <row r="1140" spans="1:4">
      <c r="A1140">
        <v>1139</v>
      </c>
      <c r="B1140" s="431">
        <v>135.57240037077312</v>
      </c>
      <c r="C1140" s="324">
        <v>5.8329695527595329E-2</v>
      </c>
      <c r="D1140" s="324">
        <v>0.13287186119917246</v>
      </c>
    </row>
    <row r="1141" spans="1:4">
      <c r="A1141">
        <v>1140</v>
      </c>
      <c r="B1141" s="431">
        <v>140.73712135224056</v>
      </c>
      <c r="C1141" s="324">
        <v>7.8251676106942669E-2</v>
      </c>
      <c r="D1141" s="324">
        <v>0.12931956027522029</v>
      </c>
    </row>
    <row r="1142" spans="1:4">
      <c r="A1142">
        <v>1141</v>
      </c>
      <c r="B1142" s="431">
        <v>127.75826347071738</v>
      </c>
      <c r="C1142" s="324">
        <v>5.2975980417326089E-2</v>
      </c>
      <c r="D1142" s="324">
        <v>0.12821376382672114</v>
      </c>
    </row>
    <row r="1143" spans="1:4">
      <c r="A1143">
        <v>1142</v>
      </c>
      <c r="B1143" s="431">
        <v>119.69663125673927</v>
      </c>
      <c r="C1143" s="324">
        <v>5.9403309379426443E-2</v>
      </c>
      <c r="D1143" s="324">
        <v>0.11910873360467288</v>
      </c>
    </row>
    <row r="1144" spans="1:4">
      <c r="A1144">
        <v>1143</v>
      </c>
      <c r="B1144" s="431">
        <v>112.90536209905935</v>
      </c>
      <c r="C1144" s="324">
        <v>7.8377519360919259E-2</v>
      </c>
      <c r="D1144" s="324">
        <v>0.10842834509317115</v>
      </c>
    </row>
    <row r="1145" spans="1:4">
      <c r="A1145">
        <v>1144</v>
      </c>
      <c r="B1145" s="431">
        <v>104.68493034723721</v>
      </c>
      <c r="C1145" s="324">
        <v>5.7477988608869719E-2</v>
      </c>
      <c r="D1145" s="324">
        <v>0.10695664779182194</v>
      </c>
    </row>
    <row r="1146" spans="1:4">
      <c r="A1146">
        <v>1145</v>
      </c>
      <c r="B1146" s="431">
        <v>128.84621258064146</v>
      </c>
      <c r="C1146" s="324">
        <v>6.4309637390221303E-2</v>
      </c>
      <c r="D1146" s="324">
        <v>0.12505448989039861</v>
      </c>
    </row>
    <row r="1147" spans="1:4">
      <c r="A1147">
        <v>1146</v>
      </c>
      <c r="B1147" s="431">
        <v>139.79950014877488</v>
      </c>
      <c r="C1147" s="324">
        <v>6.49024719534919E-2</v>
      </c>
      <c r="D1147" s="324">
        <v>0.13374742835671158</v>
      </c>
    </row>
    <row r="1148" spans="1:4">
      <c r="A1148">
        <v>1147</v>
      </c>
      <c r="B1148" s="431">
        <v>151.23476761208542</v>
      </c>
      <c r="C1148" s="324">
        <v>7.577814089869063E-2</v>
      </c>
      <c r="D1148" s="324">
        <v>0.13823298726434061</v>
      </c>
    </row>
    <row r="1149" spans="1:4">
      <c r="A1149">
        <v>1148</v>
      </c>
      <c r="B1149" s="431">
        <v>138.4239820662481</v>
      </c>
      <c r="C1149" s="324">
        <v>5.9114717952494844E-2</v>
      </c>
      <c r="D1149" s="324">
        <v>0.13496014660236269</v>
      </c>
    </row>
    <row r="1150" spans="1:4">
      <c r="A1150">
        <v>1149</v>
      </c>
      <c r="B1150" s="431">
        <v>130.75890865966394</v>
      </c>
      <c r="C1150" s="324">
        <v>7.3195751185154423E-2</v>
      </c>
      <c r="D1150" s="324">
        <v>0.12352087113697156</v>
      </c>
    </row>
    <row r="1151" spans="1:4">
      <c r="A1151">
        <v>1150</v>
      </c>
      <c r="B1151" s="431">
        <v>108.98676650745435</v>
      </c>
      <c r="C1151" s="324">
        <v>7.1768541718725376E-2</v>
      </c>
      <c r="D1151" s="324">
        <v>0.10703622374020885</v>
      </c>
    </row>
    <row r="1152" spans="1:4">
      <c r="A1152">
        <v>1151</v>
      </c>
      <c r="B1152" s="431">
        <v>129.58116119205278</v>
      </c>
      <c r="C1152" s="324">
        <v>6.2363836095837802E-2</v>
      </c>
      <c r="D1152" s="324">
        <v>0.12634451234816135</v>
      </c>
    </row>
    <row r="1153" spans="1:4">
      <c r="A1153">
        <v>1152</v>
      </c>
      <c r="B1153" s="431">
        <v>138.55820803170312</v>
      </c>
      <c r="C1153" s="324">
        <v>6.9766970383826163E-2</v>
      </c>
      <c r="D1153" s="324">
        <v>0.1308455947154904</v>
      </c>
    </row>
    <row r="1154" spans="1:4">
      <c r="A1154">
        <v>1153</v>
      </c>
      <c r="B1154" s="431">
        <v>116.64264837415131</v>
      </c>
      <c r="C1154" s="324">
        <v>7.1146921185379353E-2</v>
      </c>
      <c r="D1154" s="324">
        <v>0.11317429498366913</v>
      </c>
    </row>
    <row r="1155" spans="1:4">
      <c r="A1155">
        <v>1154</v>
      </c>
      <c r="B1155" s="431">
        <v>124.97367901875599</v>
      </c>
      <c r="C1155" s="324">
        <v>7.7423405785776403E-2</v>
      </c>
      <c r="D1155" s="324">
        <v>0.11775438350191325</v>
      </c>
    </row>
    <row r="1156" spans="1:4">
      <c r="A1156">
        <v>1155</v>
      </c>
      <c r="B1156" s="431">
        <v>138.14329682476557</v>
      </c>
      <c r="C1156" s="324">
        <v>7.7765228696058147E-2</v>
      </c>
      <c r="D1156" s="324">
        <v>0.1275508997529318</v>
      </c>
    </row>
    <row r="1157" spans="1:4">
      <c r="A1157">
        <v>1156</v>
      </c>
      <c r="B1157" s="431">
        <v>100.71785381022443</v>
      </c>
      <c r="C1157" s="324">
        <v>5.9460969860414499E-2</v>
      </c>
      <c r="D1157" s="324">
        <v>0.10315194106262301</v>
      </c>
    </row>
    <row r="1158" spans="1:4">
      <c r="A1158">
        <v>1157</v>
      </c>
      <c r="B1158" s="431">
        <v>131.70936081252862</v>
      </c>
      <c r="C1158" s="324">
        <v>7.7102079632273918E-2</v>
      </c>
      <c r="D1158" s="324">
        <v>0.12293517384544136</v>
      </c>
    </row>
    <row r="1159" spans="1:4">
      <c r="A1159">
        <v>1158</v>
      </c>
      <c r="B1159" s="431">
        <v>135.04568572634406</v>
      </c>
      <c r="C1159" s="324">
        <v>7.254440180144478E-2</v>
      </c>
      <c r="D1159" s="324">
        <v>0.12706693520482448</v>
      </c>
    </row>
    <row r="1160" spans="1:4">
      <c r="A1160">
        <v>1159</v>
      </c>
      <c r="B1160" s="431">
        <v>110.9822943823587</v>
      </c>
      <c r="C1160" s="324">
        <v>5.2419161997930688E-2</v>
      </c>
      <c r="D1160" s="324">
        <v>0.11371327255320611</v>
      </c>
    </row>
    <row r="1161" spans="1:4">
      <c r="A1161">
        <v>1160</v>
      </c>
      <c r="B1161" s="431">
        <v>121.35532962577642</v>
      </c>
      <c r="C1161" s="324">
        <v>5.7736808535520365E-2</v>
      </c>
      <c r="D1161" s="324">
        <v>0.12104245615543813</v>
      </c>
    </row>
    <row r="1162" spans="1:4">
      <c r="A1162">
        <v>1161</v>
      </c>
      <c r="B1162" s="431">
        <v>134.69912670345317</v>
      </c>
      <c r="C1162" s="324">
        <v>7.753644012265673E-2</v>
      </c>
      <c r="D1162" s="324">
        <v>0.12504102283329815</v>
      </c>
    </row>
    <row r="1163" spans="1:4">
      <c r="A1163">
        <v>1162</v>
      </c>
      <c r="B1163" s="431">
        <v>141.43479571539234</v>
      </c>
      <c r="C1163" s="324">
        <v>6.0221050102366627E-2</v>
      </c>
      <c r="D1163" s="324">
        <v>0.13702456358042434</v>
      </c>
    </row>
    <row r="1164" spans="1:4">
      <c r="A1164">
        <v>1163</v>
      </c>
      <c r="B1164" s="431">
        <v>113.81105697959279</v>
      </c>
      <c r="C1164" s="324">
        <v>5.2707487467074529E-2</v>
      </c>
      <c r="D1164" s="324">
        <v>0.11610756107522402</v>
      </c>
    </row>
    <row r="1165" spans="1:4">
      <c r="A1165">
        <v>1164</v>
      </c>
      <c r="B1165" s="431">
        <v>139.2273788696385</v>
      </c>
      <c r="C1165" s="324">
        <v>5.6426256623317607E-2</v>
      </c>
      <c r="D1165" s="324">
        <v>0.13676099087493526</v>
      </c>
    </row>
    <row r="1166" spans="1:4">
      <c r="A1166">
        <v>1165</v>
      </c>
      <c r="B1166" s="431">
        <v>121.60332679950237</v>
      </c>
      <c r="C1166" s="324">
        <v>6.9809540253975219E-2</v>
      </c>
      <c r="D1166" s="324">
        <v>0.11745718777326618</v>
      </c>
    </row>
    <row r="1167" spans="1:4">
      <c r="A1167">
        <v>1166</v>
      </c>
      <c r="B1167" s="431">
        <v>158.92360013945748</v>
      </c>
      <c r="C1167" s="324">
        <v>7.5817171971228517E-2</v>
      </c>
      <c r="D1167" s="324">
        <v>0.14406436906310999</v>
      </c>
    </row>
    <row r="1168" spans="1:4">
      <c r="A1168">
        <v>1167</v>
      </c>
      <c r="B1168" s="431">
        <v>139.42384214366453</v>
      </c>
      <c r="C1168" s="324">
        <v>7.1048596865054506E-2</v>
      </c>
      <c r="D1168" s="324">
        <v>0.13103452297614271</v>
      </c>
    </row>
    <row r="1169" spans="1:4">
      <c r="A1169">
        <v>1168</v>
      </c>
      <c r="B1169" s="431">
        <v>117.13640623085202</v>
      </c>
      <c r="C1169" s="324">
        <v>7.0556888692340294E-2</v>
      </c>
      <c r="D1169" s="324">
        <v>0.11372499721483792</v>
      </c>
    </row>
    <row r="1170" spans="1:4">
      <c r="A1170">
        <v>1169</v>
      </c>
      <c r="B1170" s="431">
        <v>135.56088747739415</v>
      </c>
      <c r="C1170" s="324">
        <v>6.2034109529123693E-2</v>
      </c>
      <c r="D1170" s="324">
        <v>0.13140632021658641</v>
      </c>
    </row>
    <row r="1171" spans="1:4">
      <c r="A1171">
        <v>1170</v>
      </c>
      <c r="B1171" s="431">
        <v>148.53409789637348</v>
      </c>
      <c r="C1171" s="324">
        <v>6.5732487805994458E-2</v>
      </c>
      <c r="D1171" s="324">
        <v>0.14047609320691828</v>
      </c>
    </row>
    <row r="1172" spans="1:4">
      <c r="A1172">
        <v>1171</v>
      </c>
      <c r="B1172" s="431">
        <v>148.39794071749745</v>
      </c>
      <c r="C1172" s="324">
        <v>7.0387747278617574E-2</v>
      </c>
      <c r="D1172" s="324">
        <v>0.1383417487715064</v>
      </c>
    </row>
    <row r="1173" spans="1:4">
      <c r="A1173">
        <v>1172</v>
      </c>
      <c r="B1173" s="431">
        <v>149.50580781989063</v>
      </c>
      <c r="C1173" s="324">
        <v>6.9076572521159688E-2</v>
      </c>
      <c r="D1173" s="324">
        <v>0.13978320292463034</v>
      </c>
    </row>
    <row r="1174" spans="1:4">
      <c r="A1174">
        <v>1173</v>
      </c>
      <c r="B1174" s="431">
        <v>129.09957743755376</v>
      </c>
      <c r="C1174" s="324">
        <v>7.298114176047088E-2</v>
      </c>
      <c r="D1174" s="324">
        <v>0.1223095978571366</v>
      </c>
    </row>
    <row r="1175" spans="1:4">
      <c r="A1175">
        <v>1174</v>
      </c>
      <c r="B1175" s="431">
        <v>140.54428056624752</v>
      </c>
      <c r="C1175" s="324">
        <v>6.1093309419738742E-2</v>
      </c>
      <c r="D1175" s="324">
        <v>0.13591640225183282</v>
      </c>
    </row>
    <row r="1176" spans="1:4">
      <c r="A1176">
        <v>1175</v>
      </c>
      <c r="B1176" s="431">
        <v>147.32422097009504</v>
      </c>
      <c r="C1176" s="324">
        <v>7.0574745680473158E-2</v>
      </c>
      <c r="D1176" s="324">
        <v>0.13741882033747554</v>
      </c>
    </row>
    <row r="1177" spans="1:4">
      <c r="A1177">
        <v>1176</v>
      </c>
      <c r="B1177" s="431">
        <v>144.15819634585111</v>
      </c>
      <c r="C1177" s="324">
        <v>7.9203330529482724E-2</v>
      </c>
      <c r="D1177" s="324">
        <v>0.13151636012795212</v>
      </c>
    </row>
    <row r="1178" spans="1:4">
      <c r="A1178">
        <v>1177</v>
      </c>
      <c r="B1178" s="431">
        <v>136.82022776430088</v>
      </c>
      <c r="C1178" s="324">
        <v>6.2944934150644088E-2</v>
      </c>
      <c r="D1178" s="324">
        <v>0.13208930395558116</v>
      </c>
    </row>
    <row r="1179" spans="1:4">
      <c r="A1179">
        <v>1178</v>
      </c>
      <c r="B1179" s="431">
        <v>123.46211926636583</v>
      </c>
      <c r="C1179" s="324">
        <v>7.7491790492782278E-2</v>
      </c>
      <c r="D1179" s="324">
        <v>0.11659558657457064</v>
      </c>
    </row>
    <row r="1180" spans="1:4">
      <c r="A1180">
        <v>1179</v>
      </c>
      <c r="B1180" s="431">
        <v>143.17364791954688</v>
      </c>
      <c r="C1180" s="324">
        <v>6.4904504900288068E-2</v>
      </c>
      <c r="D1180" s="324">
        <v>0.13648804503614226</v>
      </c>
    </row>
    <row r="1181" spans="1:4">
      <c r="A1181">
        <v>1180</v>
      </c>
      <c r="B1181" s="431">
        <v>101.32784191835975</v>
      </c>
      <c r="C1181" s="324">
        <v>7.2930593282417674E-2</v>
      </c>
      <c r="D1181" s="324">
        <v>0.10083244043704241</v>
      </c>
    </row>
    <row r="1182" spans="1:4">
      <c r="A1182">
        <v>1181</v>
      </c>
      <c r="B1182" s="431">
        <v>137.00549061277977</v>
      </c>
      <c r="C1182" s="324">
        <v>7.7168658793516767E-2</v>
      </c>
      <c r="D1182" s="324">
        <v>0.1269084536844724</v>
      </c>
    </row>
    <row r="1183" spans="1:4">
      <c r="A1183">
        <v>1182</v>
      </c>
      <c r="B1183" s="431">
        <v>143.32091155265064</v>
      </c>
      <c r="C1183" s="324">
        <v>6.7694687455750399E-2</v>
      </c>
      <c r="D1183" s="324">
        <v>0.13544933293195821</v>
      </c>
    </row>
    <row r="1184" spans="1:4">
      <c r="A1184">
        <v>1183</v>
      </c>
      <c r="B1184" s="431">
        <v>120.66181295988854</v>
      </c>
      <c r="C1184" s="324">
        <v>7.504026807613684E-2</v>
      </c>
      <c r="D1184" s="324">
        <v>0.115185632678317</v>
      </c>
    </row>
    <row r="1185" spans="1:4">
      <c r="A1185">
        <v>1184</v>
      </c>
      <c r="B1185" s="431">
        <v>130.25831098703273</v>
      </c>
      <c r="C1185" s="324">
        <v>6.9833502885808002E-2</v>
      </c>
      <c r="D1185" s="324">
        <v>0.12427504441989116</v>
      </c>
    </row>
    <row r="1186" spans="1:4">
      <c r="A1186">
        <v>1185</v>
      </c>
      <c r="B1186" s="431">
        <v>124.42173958649857</v>
      </c>
      <c r="C1186" s="324">
        <v>5.6210834894427492E-2</v>
      </c>
      <c r="D1186" s="324">
        <v>0.12416919710617931</v>
      </c>
    </row>
    <row r="1187" spans="1:4">
      <c r="A1187">
        <v>1186</v>
      </c>
      <c r="B1187" s="431">
        <v>136.39911020079694</v>
      </c>
      <c r="C1187" s="324">
        <v>7.3301293134363968E-2</v>
      </c>
      <c r="D1187" s="324">
        <v>0.12784068124415771</v>
      </c>
    </row>
    <row r="1188" spans="1:4">
      <c r="A1188">
        <v>1187</v>
      </c>
      <c r="B1188" s="431">
        <v>112.31880030050439</v>
      </c>
      <c r="C1188" s="324">
        <v>5.0151452971692878E-2</v>
      </c>
      <c r="D1188" s="324">
        <v>0.11554623628929057</v>
      </c>
    </row>
    <row r="1189" spans="1:4">
      <c r="A1189">
        <v>1188</v>
      </c>
      <c r="B1189" s="431">
        <v>140.07145571787476</v>
      </c>
      <c r="C1189" s="324">
        <v>5.589073442662635E-2</v>
      </c>
      <c r="D1189" s="324">
        <v>0.1377119234514739</v>
      </c>
    </row>
    <row r="1190" spans="1:4">
      <c r="A1190">
        <v>1189</v>
      </c>
      <c r="B1190" s="431">
        <v>118.46279902912789</v>
      </c>
      <c r="C1190" s="324">
        <v>6.3954149393343443E-2</v>
      </c>
      <c r="D1190" s="324">
        <v>0.11669357407657481</v>
      </c>
    </row>
    <row r="1191" spans="1:4">
      <c r="A1191">
        <v>1190</v>
      </c>
      <c r="B1191" s="431">
        <v>139.0968135606048</v>
      </c>
      <c r="C1191" s="324">
        <v>7.4467886097015754E-2</v>
      </c>
      <c r="D1191" s="324">
        <v>0.12948631370918806</v>
      </c>
    </row>
    <row r="1192" spans="1:4">
      <c r="A1192">
        <v>1191</v>
      </c>
      <c r="B1192" s="431">
        <v>140.82304294904526</v>
      </c>
      <c r="C1192" s="324">
        <v>6.7758164949602531E-2</v>
      </c>
      <c r="D1192" s="324">
        <v>0.13342857131876024</v>
      </c>
    </row>
    <row r="1193" spans="1:4">
      <c r="A1193">
        <v>1192</v>
      </c>
      <c r="B1193" s="431">
        <v>144.62294346908874</v>
      </c>
      <c r="C1193" s="324">
        <v>7.5922045491599505E-2</v>
      </c>
      <c r="D1193" s="324">
        <v>0.13314602714454271</v>
      </c>
    </row>
    <row r="1194" spans="1:4">
      <c r="A1194">
        <v>1193</v>
      </c>
      <c r="B1194" s="431">
        <v>124.02856155028495</v>
      </c>
      <c r="C1194" s="324">
        <v>5.4828895891471253E-2</v>
      </c>
      <c r="D1194" s="324">
        <v>0.12430902847994947</v>
      </c>
    </row>
    <row r="1195" spans="1:4">
      <c r="A1195">
        <v>1194</v>
      </c>
      <c r="B1195" s="431">
        <v>130.78933312241236</v>
      </c>
      <c r="C1195" s="324">
        <v>7.933841882708409E-2</v>
      </c>
      <c r="D1195" s="324">
        <v>0.12150958850992845</v>
      </c>
    </row>
    <row r="1196" spans="1:4">
      <c r="A1196">
        <v>1195</v>
      </c>
      <c r="B1196" s="431">
        <v>126.26847430498522</v>
      </c>
      <c r="C1196" s="324">
        <v>6.3446865744631209E-2</v>
      </c>
      <c r="D1196" s="324">
        <v>0.12324352254098932</v>
      </c>
    </row>
    <row r="1197" spans="1:4">
      <c r="A1197">
        <v>1196</v>
      </c>
      <c r="B1197" s="431">
        <v>125.493020155933</v>
      </c>
      <c r="C1197" s="324">
        <v>5.9484271257875615E-2</v>
      </c>
      <c r="D1197" s="324">
        <v>0.12395054280881183</v>
      </c>
    </row>
    <row r="1198" spans="1:4">
      <c r="A1198">
        <v>1197</v>
      </c>
      <c r="B1198" s="431">
        <v>124.54736249551895</v>
      </c>
      <c r="C1198" s="324">
        <v>5.515195714084057E-2</v>
      </c>
      <c r="D1198" s="324">
        <v>0.1246445035610747</v>
      </c>
    </row>
    <row r="1199" spans="1:4">
      <c r="A1199">
        <v>1198</v>
      </c>
      <c r="B1199" s="431">
        <v>124.81044674305589</v>
      </c>
      <c r="C1199" s="324">
        <v>6.6196268092000979E-2</v>
      </c>
      <c r="D1199" s="324">
        <v>0.12114670909084993</v>
      </c>
    </row>
    <row r="1200" spans="1:4">
      <c r="A1200">
        <v>1199</v>
      </c>
      <c r="B1200" s="431">
        <v>136.78855645337316</v>
      </c>
      <c r="C1200" s="324">
        <v>6.2158732252269394E-2</v>
      </c>
      <c r="D1200" s="324">
        <v>0.13237220212325781</v>
      </c>
    </row>
    <row r="1201" spans="1:4">
      <c r="A1201">
        <v>1200</v>
      </c>
      <c r="B1201" s="431">
        <v>137.32126518685124</v>
      </c>
      <c r="C1201" s="324">
        <v>6.048412758879556E-2</v>
      </c>
      <c r="D1201" s="324">
        <v>0.13348027834343379</v>
      </c>
    </row>
    <row r="1202" spans="1:4">
      <c r="A1202">
        <v>1201</v>
      </c>
      <c r="B1202" s="431">
        <v>127.80975981042697</v>
      </c>
      <c r="C1202" s="324">
        <v>5.1192794694189359E-2</v>
      </c>
      <c r="D1202" s="324">
        <v>0.12892437111410865</v>
      </c>
    </row>
    <row r="1203" spans="1:4">
      <c r="A1203">
        <v>1202</v>
      </c>
      <c r="B1203" s="431">
        <v>127.10762138485329</v>
      </c>
      <c r="C1203" s="324">
        <v>7.8247016145962758E-2</v>
      </c>
      <c r="D1203" s="324">
        <v>0.11910552961899279</v>
      </c>
    </row>
    <row r="1204" spans="1:4">
      <c r="A1204">
        <v>1203</v>
      </c>
      <c r="B1204" s="431">
        <v>151.25983785946303</v>
      </c>
      <c r="C1204" s="324">
        <v>6.9337852005538464E-2</v>
      </c>
      <c r="D1204" s="324">
        <v>0.14105640861877175</v>
      </c>
    </row>
    <row r="1205" spans="1:4">
      <c r="A1205">
        <v>1204</v>
      </c>
      <c r="B1205" s="431">
        <v>132.00394465094996</v>
      </c>
      <c r="C1205" s="324">
        <v>5.0389626356954514E-2</v>
      </c>
      <c r="D1205" s="324">
        <v>0.13294973811044372</v>
      </c>
    </row>
    <row r="1206" spans="1:4">
      <c r="A1206">
        <v>1205</v>
      </c>
      <c r="B1206" s="431">
        <v>118.70455181817994</v>
      </c>
      <c r="C1206" s="324">
        <v>5.2197688758465317E-2</v>
      </c>
      <c r="D1206" s="324">
        <v>0.12055502533991276</v>
      </c>
    </row>
    <row r="1207" spans="1:4">
      <c r="A1207">
        <v>1206</v>
      </c>
      <c r="B1207" s="431">
        <v>118.45237183870113</v>
      </c>
      <c r="C1207" s="324">
        <v>5.9271991136144848E-2</v>
      </c>
      <c r="D1207" s="324">
        <v>0.11810381662326264</v>
      </c>
    </row>
    <row r="1208" spans="1:4">
      <c r="A1208">
        <v>1207</v>
      </c>
      <c r="B1208" s="431">
        <v>126.93474248443432</v>
      </c>
      <c r="C1208" s="324">
        <v>5.4908307299440871E-2</v>
      </c>
      <c r="D1208" s="324">
        <v>0.12679088015199272</v>
      </c>
    </row>
    <row r="1209" spans="1:4">
      <c r="A1209">
        <v>1208</v>
      </c>
      <c r="B1209" s="431">
        <v>138.13679490673377</v>
      </c>
      <c r="C1209" s="324">
        <v>5.6578077239253594E-2</v>
      </c>
      <c r="D1209" s="324">
        <v>0.13576481085794506</v>
      </c>
    </row>
    <row r="1210" spans="1:4">
      <c r="A1210">
        <v>1209</v>
      </c>
      <c r="B1210" s="431">
        <v>122.95007908736187</v>
      </c>
      <c r="C1210" s="324">
        <v>6.6099391591781465E-2</v>
      </c>
      <c r="D1210" s="324">
        <v>0.1196776016515701</v>
      </c>
    </row>
    <row r="1211" spans="1:4">
      <c r="A1211">
        <v>1210</v>
      </c>
      <c r="B1211" s="431">
        <v>130.61986337433669</v>
      </c>
      <c r="C1211" s="324">
        <v>6.8636976247018658E-2</v>
      </c>
      <c r="D1211" s="324">
        <v>0.12497447003553432</v>
      </c>
    </row>
    <row r="1212" spans="1:4">
      <c r="A1212">
        <v>1211</v>
      </c>
      <c r="B1212" s="431">
        <v>113.02103140285939</v>
      </c>
      <c r="C1212" s="324">
        <v>7.5983680852681257E-2</v>
      </c>
      <c r="D1212" s="324">
        <v>0.10910983985199695</v>
      </c>
    </row>
    <row r="1213" spans="1:4">
      <c r="A1213">
        <v>1212</v>
      </c>
      <c r="B1213" s="431">
        <v>157.03192799927754</v>
      </c>
      <c r="C1213" s="324">
        <v>7.879766834843796E-2</v>
      </c>
      <c r="D1213" s="324">
        <v>0.141290026815512</v>
      </c>
    </row>
    <row r="1214" spans="1:4">
      <c r="A1214">
        <v>1213</v>
      </c>
      <c r="B1214" s="431">
        <v>129.97782508654626</v>
      </c>
      <c r="C1214" s="324">
        <v>6.7344429263539812E-2</v>
      </c>
      <c r="D1214" s="324">
        <v>0.12491177652904339</v>
      </c>
    </row>
    <row r="1215" spans="1:4">
      <c r="A1215">
        <v>1214</v>
      </c>
      <c r="B1215" s="431">
        <v>143.98567935117973</v>
      </c>
      <c r="C1215" s="324">
        <v>5.4981295068273928E-2</v>
      </c>
      <c r="D1215" s="324">
        <v>0.14148067356657695</v>
      </c>
    </row>
    <row r="1216" spans="1:4">
      <c r="A1216">
        <v>1215</v>
      </c>
      <c r="B1216" s="431">
        <v>137.97471870898684</v>
      </c>
      <c r="C1216" s="324">
        <v>6.4753148641788008E-2</v>
      </c>
      <c r="D1216" s="324">
        <v>0.13232347364425379</v>
      </c>
    </row>
    <row r="1217" spans="1:4">
      <c r="A1217">
        <v>1216</v>
      </c>
      <c r="B1217" s="431">
        <v>116.67862608936608</v>
      </c>
      <c r="C1217" s="324">
        <v>5.6123078309988174E-2</v>
      </c>
      <c r="D1217" s="324">
        <v>0.11756306142303739</v>
      </c>
    </row>
    <row r="1218" spans="1:4">
      <c r="A1218">
        <v>1217</v>
      </c>
      <c r="B1218" s="431">
        <v>128.819291100637</v>
      </c>
      <c r="C1218" s="324">
        <v>7.0260408581355779E-2</v>
      </c>
      <c r="D1218" s="324">
        <v>0.12299690845661332</v>
      </c>
    </row>
    <row r="1219" spans="1:4">
      <c r="A1219">
        <v>1218</v>
      </c>
      <c r="B1219" s="431">
        <v>135.64767019919427</v>
      </c>
      <c r="C1219" s="324">
        <v>6.8860209839819095E-2</v>
      </c>
      <c r="D1219" s="324">
        <v>0.12888514051077343</v>
      </c>
    </row>
    <row r="1220" spans="1:4">
      <c r="A1220">
        <v>1219</v>
      </c>
      <c r="B1220" s="431">
        <v>109.98252417534108</v>
      </c>
      <c r="C1220" s="324">
        <v>5.0695149507697275E-2</v>
      </c>
      <c r="D1220" s="324">
        <v>0.11331686494555186</v>
      </c>
    </row>
    <row r="1221" spans="1:4">
      <c r="A1221">
        <v>1220</v>
      </c>
      <c r="B1221" s="431">
        <v>132.47141365818794</v>
      </c>
      <c r="C1221" s="324">
        <v>7.0279015344697521E-2</v>
      </c>
      <c r="D1221" s="324">
        <v>0.12586288447574168</v>
      </c>
    </row>
    <row r="1222" spans="1:4">
      <c r="A1222">
        <v>1221</v>
      </c>
      <c r="B1222" s="431">
        <v>162.86652450834549</v>
      </c>
      <c r="C1222" s="324">
        <v>7.8968253796439736E-2</v>
      </c>
      <c r="D1222" s="324">
        <v>0.14556866585657105</v>
      </c>
    </row>
    <row r="1223" spans="1:4">
      <c r="A1223">
        <v>1222</v>
      </c>
      <c r="B1223" s="431">
        <v>148.45125633083981</v>
      </c>
      <c r="C1223" s="324">
        <v>5.4244509755747634E-2</v>
      </c>
      <c r="D1223" s="324">
        <v>0.14568551572276162</v>
      </c>
    </row>
    <row r="1224" spans="1:4">
      <c r="A1224">
        <v>1223</v>
      </c>
      <c r="B1224" s="431">
        <v>151.41872850136494</v>
      </c>
      <c r="C1224" s="324">
        <v>7.0137741006974938E-2</v>
      </c>
      <c r="D1224" s="324">
        <v>0.14082660522747054</v>
      </c>
    </row>
    <row r="1225" spans="1:4">
      <c r="A1225">
        <v>1224</v>
      </c>
      <c r="B1225" s="431">
        <v>139.04682091003204</v>
      </c>
      <c r="C1225" s="324">
        <v>5.5242757361960951E-2</v>
      </c>
      <c r="D1225" s="324">
        <v>0.13710698409712099</v>
      </c>
    </row>
    <row r="1226" spans="1:4">
      <c r="A1226">
        <v>1225</v>
      </c>
      <c r="B1226" s="431">
        <v>113.02993540744684</v>
      </c>
      <c r="C1226" s="324">
        <v>5.1266502482475017E-2</v>
      </c>
      <c r="D1226" s="324">
        <v>0.11584768512699382</v>
      </c>
    </row>
    <row r="1227" spans="1:4">
      <c r="A1227">
        <v>1226</v>
      </c>
      <c r="B1227" s="431">
        <v>137.47491965680484</v>
      </c>
      <c r="C1227" s="324">
        <v>7.4096248156435909E-2</v>
      </c>
      <c r="D1227" s="324">
        <v>0.12837888559967298</v>
      </c>
    </row>
    <row r="1228" spans="1:4">
      <c r="A1228">
        <v>1227</v>
      </c>
      <c r="B1228" s="431">
        <v>134.07356572849926</v>
      </c>
      <c r="C1228" s="324">
        <v>6.7955022718736449E-2</v>
      </c>
      <c r="D1228" s="324">
        <v>0.12796673489900606</v>
      </c>
    </row>
    <row r="1229" spans="1:4">
      <c r="A1229">
        <v>1228</v>
      </c>
      <c r="B1229" s="431">
        <v>100.09915500185693</v>
      </c>
      <c r="C1229" s="324">
        <v>6.3275734774431089E-2</v>
      </c>
      <c r="D1229" s="324">
        <v>0.10182802904054232</v>
      </c>
    </row>
    <row r="1230" spans="1:4">
      <c r="A1230">
        <v>1229</v>
      </c>
      <c r="B1230" s="431">
        <v>128.40595627716419</v>
      </c>
      <c r="C1230" s="324">
        <v>5.6065381046415022E-2</v>
      </c>
      <c r="D1230" s="324">
        <v>0.12763544269894506</v>
      </c>
    </row>
    <row r="1231" spans="1:4">
      <c r="A1231">
        <v>1230</v>
      </c>
      <c r="B1231" s="431">
        <v>105.31087019576853</v>
      </c>
      <c r="C1231" s="324">
        <v>6.1365962881299654E-2</v>
      </c>
      <c r="D1231" s="324">
        <v>0.10655456748082714</v>
      </c>
    </row>
    <row r="1232" spans="1:4">
      <c r="A1232">
        <v>1231</v>
      </c>
      <c r="B1232" s="431">
        <v>134.9722594071483</v>
      </c>
      <c r="C1232" s="324">
        <v>6.5019876013984845E-2</v>
      </c>
      <c r="D1232" s="324">
        <v>0.12978098890501605</v>
      </c>
    </row>
    <row r="1233" spans="1:4">
      <c r="A1233">
        <v>1232</v>
      </c>
      <c r="B1233" s="431">
        <v>142.21142512388175</v>
      </c>
      <c r="C1233" s="324">
        <v>7.6999496844131265E-2</v>
      </c>
      <c r="D1233" s="324">
        <v>0.13090040754649984</v>
      </c>
    </row>
    <row r="1234" spans="1:4">
      <c r="A1234">
        <v>1233</v>
      </c>
      <c r="B1234" s="431">
        <v>104.40418623868919</v>
      </c>
      <c r="C1234" s="324">
        <v>6.3920693334155107E-2</v>
      </c>
      <c r="D1234" s="324">
        <v>0.10521276948547842</v>
      </c>
    </row>
    <row r="1235" spans="1:4">
      <c r="A1235">
        <v>1234</v>
      </c>
      <c r="B1235" s="431">
        <v>149.91281205598452</v>
      </c>
      <c r="C1235" s="324">
        <v>7.581810420649969E-2</v>
      </c>
      <c r="D1235" s="324">
        <v>0.13721050840845292</v>
      </c>
    </row>
    <row r="1236" spans="1:4">
      <c r="A1236">
        <v>1235</v>
      </c>
      <c r="B1236" s="431">
        <v>117.31791102561776</v>
      </c>
      <c r="C1236" s="324">
        <v>6.4438947958144796E-2</v>
      </c>
      <c r="D1236" s="324">
        <v>0.11561633542212441</v>
      </c>
    </row>
    <row r="1237" spans="1:4">
      <c r="A1237">
        <v>1236</v>
      </c>
      <c r="B1237" s="431">
        <v>116.63884581929062</v>
      </c>
      <c r="C1237" s="324">
        <v>5.9774994160875214E-2</v>
      </c>
      <c r="D1237" s="324">
        <v>0.11642913956917049</v>
      </c>
    </row>
    <row r="1238" spans="1:4">
      <c r="A1238">
        <v>1237</v>
      </c>
      <c r="B1238" s="431">
        <v>129.402784870114</v>
      </c>
      <c r="C1238" s="324">
        <v>7.9566770912877643E-2</v>
      </c>
      <c r="D1238" s="324">
        <v>0.12040448704286527</v>
      </c>
    </row>
    <row r="1239" spans="1:4">
      <c r="A1239">
        <v>1238</v>
      </c>
      <c r="B1239" s="431">
        <v>124.29613336203586</v>
      </c>
      <c r="C1239" s="324">
        <v>6.5741069505801927E-2</v>
      </c>
      <c r="D1239" s="324">
        <v>0.12087909568748785</v>
      </c>
    </row>
    <row r="1240" spans="1:4">
      <c r="A1240">
        <v>1239</v>
      </c>
      <c r="B1240" s="431">
        <v>139.09478144727399</v>
      </c>
      <c r="C1240" s="324">
        <v>6.8177704977885681E-2</v>
      </c>
      <c r="D1240" s="324">
        <v>0.13188479829251132</v>
      </c>
    </row>
    <row r="1241" spans="1:4">
      <c r="A1241">
        <v>1240</v>
      </c>
      <c r="B1241" s="431">
        <v>138.1129410838993</v>
      </c>
      <c r="C1241" s="324">
        <v>5.9876797683479636E-2</v>
      </c>
      <c r="D1241" s="324">
        <v>0.13438757260456413</v>
      </c>
    </row>
    <row r="1242" spans="1:4">
      <c r="A1242">
        <v>1241</v>
      </c>
      <c r="B1242" s="431">
        <v>129.03444187300502</v>
      </c>
      <c r="C1242" s="324">
        <v>7.4963533317187581E-2</v>
      </c>
      <c r="D1242" s="324">
        <v>0.12160863975617088</v>
      </c>
    </row>
    <row r="1243" spans="1:4">
      <c r="A1243">
        <v>1242</v>
      </c>
      <c r="B1243" s="431">
        <v>126.35410533612598</v>
      </c>
      <c r="C1243" s="324">
        <v>5.9692358681788835E-2</v>
      </c>
      <c r="D1243" s="324">
        <v>0.12460128245815555</v>
      </c>
    </row>
    <row r="1244" spans="1:4">
      <c r="A1244">
        <v>1243</v>
      </c>
      <c r="B1244" s="431">
        <v>152.97876994170326</v>
      </c>
      <c r="C1244" s="324">
        <v>6.2035612949186761E-2</v>
      </c>
      <c r="D1244" s="324">
        <v>0.1458062142200269</v>
      </c>
    </row>
    <row r="1245" spans="1:4">
      <c r="A1245">
        <v>1244</v>
      </c>
      <c r="B1245" s="431">
        <v>140.29718095805995</v>
      </c>
      <c r="C1245" s="324">
        <v>6.468915318822914E-2</v>
      </c>
      <c r="D1245" s="324">
        <v>0.13423805953338286</v>
      </c>
    </row>
    <row r="1246" spans="1:4">
      <c r="A1246">
        <v>1245</v>
      </c>
      <c r="B1246" s="431">
        <v>122.38479472780502</v>
      </c>
      <c r="C1246" s="324">
        <v>5.4444171369282611E-2</v>
      </c>
      <c r="D1246" s="324">
        <v>0.12301916002727523</v>
      </c>
    </row>
    <row r="1247" spans="1:4">
      <c r="A1247">
        <v>1246</v>
      </c>
      <c r="B1247" s="431">
        <v>146.02262396414653</v>
      </c>
      <c r="C1247" s="324">
        <v>7.4136775803815932E-2</v>
      </c>
      <c r="D1247" s="324">
        <v>0.1349314936957928</v>
      </c>
    </row>
    <row r="1248" spans="1:4">
      <c r="A1248">
        <v>1247</v>
      </c>
      <c r="B1248" s="431">
        <v>121.07153169890906</v>
      </c>
      <c r="C1248" s="324">
        <v>6.5240081308987036E-2</v>
      </c>
      <c r="D1248" s="324">
        <v>0.11842679398920872</v>
      </c>
    </row>
    <row r="1249" spans="1:4">
      <c r="A1249">
        <v>1248</v>
      </c>
      <c r="B1249" s="431">
        <v>97.108357300441611</v>
      </c>
      <c r="C1249" s="324">
        <v>5.2536357097577473E-2</v>
      </c>
      <c r="D1249" s="324">
        <v>0.10152578086573587</v>
      </c>
    </row>
    <row r="1250" spans="1:4">
      <c r="A1250">
        <v>1249</v>
      </c>
      <c r="B1250" s="431">
        <v>155.74390582527207</v>
      </c>
      <c r="C1250" s="324">
        <v>7.2691113116541473E-2</v>
      </c>
      <c r="D1250" s="324">
        <v>0.14305675144363772</v>
      </c>
    </row>
    <row r="1251" spans="1:4">
      <c r="A1251">
        <v>1250</v>
      </c>
      <c r="B1251" s="431">
        <v>126.27741244077919</v>
      </c>
      <c r="C1251" s="324">
        <v>6.7682216175683874E-2</v>
      </c>
      <c r="D1251" s="324">
        <v>0.12183821159389226</v>
      </c>
    </row>
    <row r="1252" spans="1:4">
      <c r="A1252">
        <v>1251</v>
      </c>
      <c r="B1252" s="431">
        <v>114.9841354467884</v>
      </c>
      <c r="C1252" s="324">
        <v>5.7098130256448935E-2</v>
      </c>
      <c r="D1252" s="324">
        <v>0.11582287066066457</v>
      </c>
    </row>
    <row r="1253" spans="1:4">
      <c r="A1253">
        <v>1252</v>
      </c>
      <c r="B1253" s="431">
        <v>133.95053637128871</v>
      </c>
      <c r="C1253" s="324">
        <v>6.1624846217047821E-2</v>
      </c>
      <c r="D1253" s="324">
        <v>0.13023068045111116</v>
      </c>
    </row>
    <row r="1254" spans="1:4">
      <c r="A1254">
        <v>1253</v>
      </c>
      <c r="B1254" s="431">
        <v>143.29986018396744</v>
      </c>
      <c r="C1254" s="324">
        <v>7.9747290201367477E-2</v>
      </c>
      <c r="D1254" s="324">
        <v>0.13066985939235762</v>
      </c>
    </row>
    <row r="1255" spans="1:4">
      <c r="A1255">
        <v>1254</v>
      </c>
      <c r="B1255" s="431">
        <v>130.06695494005194</v>
      </c>
      <c r="C1255" s="324">
        <v>6.6706539009095428E-2</v>
      </c>
      <c r="D1255" s="324">
        <v>0.12520556920923798</v>
      </c>
    </row>
    <row r="1256" spans="1:4">
      <c r="A1256">
        <v>1255</v>
      </c>
      <c r="B1256" s="431">
        <v>134.68294708500807</v>
      </c>
      <c r="C1256" s="324">
        <v>6.6522442198601761E-2</v>
      </c>
      <c r="D1256" s="324">
        <v>0.12898372462843072</v>
      </c>
    </row>
    <row r="1257" spans="1:4">
      <c r="A1257">
        <v>1256</v>
      </c>
      <c r="B1257" s="431">
        <v>124.76215179254271</v>
      </c>
      <c r="C1257" s="324">
        <v>5.4138138836314034E-2</v>
      </c>
      <c r="D1257" s="324">
        <v>0.12518534484549937</v>
      </c>
    </row>
    <row r="1258" spans="1:4">
      <c r="A1258">
        <v>1257</v>
      </c>
      <c r="B1258" s="431">
        <v>130.97135479213341</v>
      </c>
      <c r="C1258" s="324">
        <v>7.8184377289463008E-2</v>
      </c>
      <c r="D1258" s="324">
        <v>0.12202205931558954</v>
      </c>
    </row>
    <row r="1259" spans="1:4">
      <c r="A1259">
        <v>1258</v>
      </c>
      <c r="B1259" s="431">
        <v>137.55814585881993</v>
      </c>
      <c r="C1259" s="324">
        <v>5.2751008906751412E-2</v>
      </c>
      <c r="D1259" s="324">
        <v>0.1368712833894726</v>
      </c>
    </row>
    <row r="1260" spans="1:4">
      <c r="A1260">
        <v>1259</v>
      </c>
      <c r="B1260" s="431">
        <v>116.67407802288432</v>
      </c>
      <c r="C1260" s="324">
        <v>5.5935822206519464E-2</v>
      </c>
      <c r="D1260" s="324">
        <v>0.11761632165200936</v>
      </c>
    </row>
    <row r="1261" spans="1:4">
      <c r="A1261">
        <v>1260</v>
      </c>
      <c r="B1261" s="431">
        <v>134.9699437518635</v>
      </c>
      <c r="C1261" s="324">
        <v>7.5806314263402633E-2</v>
      </c>
      <c r="D1261" s="324">
        <v>0.1258493955176776</v>
      </c>
    </row>
    <row r="1262" spans="1:4">
      <c r="A1262">
        <v>1261</v>
      </c>
      <c r="B1262" s="431">
        <v>130.45339966483081</v>
      </c>
      <c r="C1262" s="324">
        <v>5.7326909693575893E-2</v>
      </c>
      <c r="D1262" s="324">
        <v>0.12891697166718374</v>
      </c>
    </row>
    <row r="1263" spans="1:4">
      <c r="A1263">
        <v>1262</v>
      </c>
      <c r="B1263" s="431">
        <v>139.11195011809409</v>
      </c>
      <c r="C1263" s="324">
        <v>6.0093362606174018E-2</v>
      </c>
      <c r="D1263" s="324">
        <v>0.13513529900507718</v>
      </c>
    </row>
    <row r="1264" spans="1:4">
      <c r="A1264">
        <v>1263</v>
      </c>
      <c r="B1264" s="431">
        <v>141.52213589298435</v>
      </c>
      <c r="C1264" s="324">
        <v>7.5426294028491853E-2</v>
      </c>
      <c r="D1264" s="324">
        <v>0.13097836492016021</v>
      </c>
    </row>
    <row r="1265" spans="1:4">
      <c r="A1265">
        <v>1264</v>
      </c>
      <c r="B1265" s="431">
        <v>142.91640745242174</v>
      </c>
      <c r="C1265" s="324">
        <v>7.684544843008996E-2</v>
      </c>
      <c r="D1265" s="324">
        <v>0.13149210696533625</v>
      </c>
    </row>
    <row r="1266" spans="1:4">
      <c r="A1266">
        <v>1265</v>
      </c>
      <c r="B1266" s="431">
        <v>146.62945801658691</v>
      </c>
      <c r="C1266" s="324">
        <v>7.9806318986139407E-2</v>
      </c>
      <c r="D1266" s="324">
        <v>0.13311979909466426</v>
      </c>
    </row>
    <row r="1267" spans="1:4">
      <c r="A1267">
        <v>1266</v>
      </c>
      <c r="B1267" s="431">
        <v>128.46630896980915</v>
      </c>
      <c r="C1267" s="324">
        <v>5.738315704156792E-2</v>
      </c>
      <c r="D1267" s="324">
        <v>0.1272058817584022</v>
      </c>
    </row>
    <row r="1268" spans="1:4">
      <c r="A1268">
        <v>1267</v>
      </c>
      <c r="B1268" s="431">
        <v>123.49560517941761</v>
      </c>
      <c r="C1268" s="324">
        <v>6.3723000573796693E-2</v>
      </c>
      <c r="D1268" s="324">
        <v>0.12088108909033868</v>
      </c>
    </row>
    <row r="1269" spans="1:4">
      <c r="A1269">
        <v>1268</v>
      </c>
      <c r="B1269" s="431">
        <v>108.53415821922208</v>
      </c>
      <c r="C1269" s="324">
        <v>5.4110361767984165E-2</v>
      </c>
      <c r="D1269" s="324">
        <v>0.11111450358968515</v>
      </c>
    </row>
    <row r="1270" spans="1:4">
      <c r="A1270">
        <v>1269</v>
      </c>
      <c r="B1270" s="431">
        <v>140.29770985534091</v>
      </c>
      <c r="C1270" s="324">
        <v>6.3891406908580764E-2</v>
      </c>
      <c r="D1270" s="324">
        <v>0.13456220493922103</v>
      </c>
    </row>
    <row r="1271" spans="1:4">
      <c r="A1271">
        <v>1270</v>
      </c>
      <c r="B1271" s="431">
        <v>129.73440766836785</v>
      </c>
      <c r="C1271" s="324">
        <v>6.5461669618013169E-2</v>
      </c>
      <c r="D1271" s="324">
        <v>0.12537312802630546</v>
      </c>
    </row>
    <row r="1272" spans="1:4">
      <c r="A1272">
        <v>1271</v>
      </c>
      <c r="B1272" s="431">
        <v>116.41256385075978</v>
      </c>
      <c r="C1272" s="324">
        <v>6.530400255476311E-2</v>
      </c>
      <c r="D1272" s="324">
        <v>0.11463090897244235</v>
      </c>
    </row>
    <row r="1273" spans="1:4">
      <c r="A1273">
        <v>1272</v>
      </c>
      <c r="B1273" s="431">
        <v>141.64382482046864</v>
      </c>
      <c r="C1273" s="324">
        <v>6.2353345543310679E-2</v>
      </c>
      <c r="D1273" s="324">
        <v>0.1363019927283618</v>
      </c>
    </row>
    <row r="1274" spans="1:4">
      <c r="A1274">
        <v>1273</v>
      </c>
      <c r="B1274" s="431">
        <v>137.35345200682187</v>
      </c>
      <c r="C1274" s="324">
        <v>5.8329722573202909E-2</v>
      </c>
      <c r="D1274" s="324">
        <v>0.13437794979575038</v>
      </c>
    </row>
    <row r="1275" spans="1:4">
      <c r="A1275">
        <v>1274</v>
      </c>
      <c r="B1275" s="431">
        <v>136.25785343615522</v>
      </c>
      <c r="C1275" s="324">
        <v>6.7966411462038023E-2</v>
      </c>
      <c r="D1275" s="324">
        <v>0.12970461901896146</v>
      </c>
    </row>
    <row r="1276" spans="1:4">
      <c r="A1276">
        <v>1275</v>
      </c>
      <c r="B1276" s="431">
        <v>122.25598084744141</v>
      </c>
      <c r="C1276" s="324">
        <v>5.1375642531260687E-2</v>
      </c>
      <c r="D1276" s="324">
        <v>0.12395562822483457</v>
      </c>
    </row>
    <row r="1277" spans="1:4">
      <c r="A1277">
        <v>1276</v>
      </c>
      <c r="B1277" s="431">
        <v>133.87695650475482</v>
      </c>
      <c r="C1277" s="324">
        <v>5.6552851314913881E-2</v>
      </c>
      <c r="D1277" s="324">
        <v>0.1321338522136373</v>
      </c>
    </row>
    <row r="1278" spans="1:4">
      <c r="A1278">
        <v>1277</v>
      </c>
      <c r="B1278" s="431">
        <v>112.44638368526326</v>
      </c>
      <c r="C1278" s="324">
        <v>5.6840275072883945E-2</v>
      </c>
      <c r="D1278" s="324">
        <v>0.11373326209890761</v>
      </c>
    </row>
    <row r="1279" spans="1:4">
      <c r="A1279">
        <v>1278</v>
      </c>
      <c r="B1279" s="431">
        <v>120.20184148986975</v>
      </c>
      <c r="C1279" s="324">
        <v>7.4441384852138068E-2</v>
      </c>
      <c r="D1279" s="324">
        <v>0.11500524901563509</v>
      </c>
    </row>
    <row r="1280" spans="1:4">
      <c r="A1280">
        <v>1279</v>
      </c>
      <c r="B1280" s="431">
        <v>139.59782860566142</v>
      </c>
      <c r="C1280" s="324">
        <v>5.2012527097022407E-2</v>
      </c>
      <c r="D1280" s="324">
        <v>0.13897761351370036</v>
      </c>
    </row>
    <row r="1281" spans="1:4">
      <c r="A1281">
        <v>1280</v>
      </c>
      <c r="B1281" s="431">
        <v>130.54725841621328</v>
      </c>
      <c r="C1281" s="324">
        <v>6.2850651388452694E-2</v>
      </c>
      <c r="D1281" s="324">
        <v>0.12696564449033557</v>
      </c>
    </row>
    <row r="1282" spans="1:4">
      <c r="A1282">
        <v>1281</v>
      </c>
      <c r="B1282" s="431">
        <v>125.28946993537599</v>
      </c>
      <c r="C1282" s="324">
        <v>6.0765369804932447E-2</v>
      </c>
      <c r="D1282" s="324">
        <v>0.12334297080963447</v>
      </c>
    </row>
    <row r="1283" spans="1:4">
      <c r="A1283">
        <v>1282</v>
      </c>
      <c r="B1283" s="431">
        <v>111.80917837327162</v>
      </c>
      <c r="C1283" s="324">
        <v>5.6225373095937718E-2</v>
      </c>
      <c r="D1283" s="324">
        <v>0.11336097208207446</v>
      </c>
    </row>
    <row r="1284" spans="1:4">
      <c r="A1284">
        <v>1283</v>
      </c>
      <c r="B1284" s="431">
        <v>132.72664479105728</v>
      </c>
      <c r="C1284" s="324">
        <v>5.5392906263187949E-2</v>
      </c>
      <c r="D1284" s="324">
        <v>0.13160219526241979</v>
      </c>
    </row>
    <row r="1285" spans="1:4">
      <c r="A1285">
        <v>1284</v>
      </c>
      <c r="B1285" s="431">
        <v>121.64695307253167</v>
      </c>
      <c r="C1285" s="324">
        <v>5.9527675616334978E-2</v>
      </c>
      <c r="D1285" s="324">
        <v>0.12070696187260468</v>
      </c>
    </row>
    <row r="1286" spans="1:4">
      <c r="A1286">
        <v>1285</v>
      </c>
      <c r="B1286" s="431">
        <v>142.87503534414012</v>
      </c>
      <c r="C1286" s="324">
        <v>7.2115449887754146E-2</v>
      </c>
      <c r="D1286" s="324">
        <v>0.13331076568751238</v>
      </c>
    </row>
    <row r="1287" spans="1:4">
      <c r="A1287">
        <v>1286</v>
      </c>
      <c r="B1287" s="431">
        <v>147.61211162325429</v>
      </c>
      <c r="C1287" s="324">
        <v>7.3790372588574127E-2</v>
      </c>
      <c r="D1287" s="324">
        <v>0.1362963064392862</v>
      </c>
    </row>
    <row r="1288" spans="1:4">
      <c r="A1288">
        <v>1287</v>
      </c>
      <c r="B1288" s="431">
        <v>119.44576385286777</v>
      </c>
      <c r="C1288" s="324">
        <v>7.0760251502860458E-2</v>
      </c>
      <c r="D1288" s="324">
        <v>0.11547917337162694</v>
      </c>
    </row>
    <row r="1289" spans="1:4">
      <c r="A1289">
        <v>1288</v>
      </c>
      <c r="B1289" s="431">
        <v>133.64674963219889</v>
      </c>
      <c r="C1289" s="324">
        <v>6.2573131128481188E-2</v>
      </c>
      <c r="D1289" s="324">
        <v>0.12962010176861372</v>
      </c>
    </row>
    <row r="1290" spans="1:4">
      <c r="A1290">
        <v>1289</v>
      </c>
      <c r="B1290" s="431">
        <v>147.44218237113839</v>
      </c>
      <c r="C1290" s="324">
        <v>6.6227373628051658E-2</v>
      </c>
      <c r="D1290" s="324">
        <v>0.13937750246453398</v>
      </c>
    </row>
    <row r="1291" spans="1:4">
      <c r="A1291">
        <v>1290</v>
      </c>
      <c r="B1291" s="431">
        <v>111.57704413285035</v>
      </c>
      <c r="C1291" s="324">
        <v>5.6199926001112878E-2</v>
      </c>
      <c r="D1291" s="324">
        <v>0.11316921915727562</v>
      </c>
    </row>
    <row r="1292" spans="1:4">
      <c r="A1292">
        <v>1291</v>
      </c>
      <c r="B1292" s="431">
        <v>126.93820438501193</v>
      </c>
      <c r="C1292" s="324">
        <v>6.0945933266052014E-2</v>
      </c>
      <c r="D1292" s="324">
        <v>0.12465390507005707</v>
      </c>
    </row>
    <row r="1293" spans="1:4">
      <c r="A1293">
        <v>1292</v>
      </c>
      <c r="B1293" s="431">
        <v>119.48484442535238</v>
      </c>
      <c r="C1293" s="324">
        <v>5.486542585998095E-2</v>
      </c>
      <c r="D1293" s="324">
        <v>0.12037204277459286</v>
      </c>
    </row>
    <row r="1294" spans="1:4">
      <c r="A1294">
        <v>1293</v>
      </c>
      <c r="B1294" s="431">
        <v>139.48867119224406</v>
      </c>
      <c r="C1294" s="324">
        <v>6.1289157742303403E-2</v>
      </c>
      <c r="D1294" s="324">
        <v>0.13495831204043479</v>
      </c>
    </row>
    <row r="1295" spans="1:4">
      <c r="A1295">
        <v>1294</v>
      </c>
      <c r="B1295" s="431">
        <v>133.71816479605684</v>
      </c>
      <c r="C1295" s="324">
        <v>6.4257431851819827E-2</v>
      </c>
      <c r="D1295" s="324">
        <v>0.12904666494910341</v>
      </c>
    </row>
    <row r="1296" spans="1:4">
      <c r="A1296">
        <v>1295</v>
      </c>
      <c r="B1296" s="431">
        <v>130.49688204868485</v>
      </c>
      <c r="C1296" s="324">
        <v>6.2443335988765274E-2</v>
      </c>
      <c r="D1296" s="324">
        <v>0.12707132573017804</v>
      </c>
    </row>
    <row r="1297" spans="1:4">
      <c r="A1297">
        <v>1296</v>
      </c>
      <c r="B1297" s="431">
        <v>113.43717988254629</v>
      </c>
      <c r="C1297" s="324">
        <v>5.1817131760445022E-2</v>
      </c>
      <c r="D1297" s="324">
        <v>0.11604363297066364</v>
      </c>
    </row>
    <row r="1298" spans="1:4">
      <c r="A1298">
        <v>1297</v>
      </c>
      <c r="B1298" s="431">
        <v>107.98245589303377</v>
      </c>
      <c r="C1298" s="324">
        <v>7.6497515126363144E-2</v>
      </c>
      <c r="D1298" s="324">
        <v>0.10516477395166686</v>
      </c>
    </row>
    <row r="1299" spans="1:4">
      <c r="A1299">
        <v>1298</v>
      </c>
      <c r="B1299" s="431">
        <v>136.26293056943663</v>
      </c>
      <c r="C1299" s="324">
        <v>5.3200696838647456E-2</v>
      </c>
      <c r="D1299" s="324">
        <v>0.1355509271179047</v>
      </c>
    </row>
    <row r="1300" spans="1:4">
      <c r="A1300">
        <v>1299</v>
      </c>
      <c r="B1300" s="431">
        <v>116.46137015771977</v>
      </c>
      <c r="C1300" s="324">
        <v>6.6470451725865923E-2</v>
      </c>
      <c r="D1300" s="324">
        <v>0.11433835267337178</v>
      </c>
    </row>
    <row r="1301" spans="1:4">
      <c r="A1301">
        <v>1300</v>
      </c>
      <c r="B1301" s="431">
        <v>119.37344173171418</v>
      </c>
      <c r="C1301" s="324">
        <v>5.2406456792916389E-2</v>
      </c>
      <c r="D1301" s="324">
        <v>0.12107386607696226</v>
      </c>
    </row>
    <row r="1302" spans="1:4">
      <c r="A1302">
        <v>1301</v>
      </c>
      <c r="B1302" s="431">
        <v>113.72786845644876</v>
      </c>
      <c r="C1302" s="324">
        <v>5.178679699627068E-2</v>
      </c>
      <c r="D1302" s="324">
        <v>0.11630846183069586</v>
      </c>
    </row>
    <row r="1303" spans="1:4">
      <c r="A1303">
        <v>1302</v>
      </c>
      <c r="B1303" s="431">
        <v>105.97064530131833</v>
      </c>
      <c r="C1303" s="324">
        <v>6.6434011709147145E-2</v>
      </c>
      <c r="D1303" s="324">
        <v>0.10590388144053298</v>
      </c>
    </row>
    <row r="1304" spans="1:4">
      <c r="A1304">
        <v>1303</v>
      </c>
      <c r="B1304" s="431">
        <v>148.93380349159079</v>
      </c>
      <c r="C1304" s="324">
        <v>6.9610253493120083E-2</v>
      </c>
      <c r="D1304" s="324">
        <v>0.13909861726806311</v>
      </c>
    </row>
    <row r="1305" spans="1:4">
      <c r="A1305">
        <v>1304</v>
      </c>
      <c r="B1305" s="431">
        <v>122.55023162951996</v>
      </c>
      <c r="C1305" s="324">
        <v>5.8422214541780863E-2</v>
      </c>
      <c r="D1305" s="324">
        <v>0.12182940547655145</v>
      </c>
    </row>
    <row r="1306" spans="1:4">
      <c r="A1306">
        <v>1305</v>
      </c>
      <c r="B1306" s="431">
        <v>126.4744156123942</v>
      </c>
      <c r="C1306" s="324">
        <v>5.9820969975470088E-2</v>
      </c>
      <c r="D1306" s="324">
        <v>0.12465745699677108</v>
      </c>
    </row>
    <row r="1307" spans="1:4">
      <c r="A1307">
        <v>1306</v>
      </c>
      <c r="B1307" s="431">
        <v>111.56743459360516</v>
      </c>
      <c r="C1307" s="324">
        <v>7.9242436326687427E-2</v>
      </c>
      <c r="D1307" s="324">
        <v>0.10721934112550779</v>
      </c>
    </row>
    <row r="1308" spans="1:4">
      <c r="A1308">
        <v>1307</v>
      </c>
      <c r="B1308" s="431">
        <v>133.80894631594765</v>
      </c>
      <c r="C1308" s="324">
        <v>6.2747676397090626E-2</v>
      </c>
      <c r="D1308" s="324">
        <v>0.12968782800710768</v>
      </c>
    </row>
    <row r="1309" spans="1:4">
      <c r="A1309">
        <v>1308</v>
      </c>
      <c r="B1309" s="431">
        <v>132.66596822080308</v>
      </c>
      <c r="C1309" s="324">
        <v>5.4439597755875251E-2</v>
      </c>
      <c r="D1309" s="324">
        <v>0.13192350135504582</v>
      </c>
    </row>
    <row r="1310" spans="1:4">
      <c r="A1310">
        <v>1309</v>
      </c>
      <c r="B1310" s="431">
        <v>118.89602259919843</v>
      </c>
      <c r="C1310" s="324">
        <v>6.1550702779344615E-2</v>
      </c>
      <c r="D1310" s="324">
        <v>0.11777566172515942</v>
      </c>
    </row>
    <row r="1311" spans="1:4">
      <c r="A1311">
        <v>1310</v>
      </c>
      <c r="B1311" s="431">
        <v>108.89938887483291</v>
      </c>
      <c r="C1311" s="324">
        <v>5.3720360851716421E-2</v>
      </c>
      <c r="D1311" s="324">
        <v>0.11153605748266135</v>
      </c>
    </row>
    <row r="1312" spans="1:4">
      <c r="A1312">
        <v>1311</v>
      </c>
      <c r="B1312" s="431">
        <v>124.25021920532244</v>
      </c>
      <c r="C1312" s="324">
        <v>6.7958447312916836E-2</v>
      </c>
      <c r="D1312" s="324">
        <v>0.12013061697743137</v>
      </c>
    </row>
    <row r="1313" spans="1:4">
      <c r="A1313">
        <v>1312</v>
      </c>
      <c r="B1313" s="431">
        <v>155.34930026007427</v>
      </c>
      <c r="C1313" s="324">
        <v>7.6369564536199697E-2</v>
      </c>
      <c r="D1313" s="324">
        <v>0.14110053970416317</v>
      </c>
    </row>
    <row r="1314" spans="1:4">
      <c r="A1314">
        <v>1313</v>
      </c>
      <c r="B1314" s="431">
        <v>115.19183236208285</v>
      </c>
      <c r="C1314" s="324">
        <v>6.8384580392569574E-2</v>
      </c>
      <c r="D1314" s="324">
        <v>0.11278897945184617</v>
      </c>
    </row>
    <row r="1315" spans="1:4">
      <c r="A1315">
        <v>1314</v>
      </c>
      <c r="B1315" s="431">
        <v>136.57658876482967</v>
      </c>
      <c r="C1315" s="324">
        <v>6.4151608103025518E-2</v>
      </c>
      <c r="D1315" s="324">
        <v>0.13141923747243447</v>
      </c>
    </row>
    <row r="1316" spans="1:4">
      <c r="A1316">
        <v>1315</v>
      </c>
      <c r="B1316" s="431">
        <v>122.66743130359355</v>
      </c>
      <c r="C1316" s="324">
        <v>7.2652552017314617E-2</v>
      </c>
      <c r="D1316" s="324">
        <v>0.11743184951453869</v>
      </c>
    </row>
    <row r="1317" spans="1:4">
      <c r="A1317">
        <v>1316</v>
      </c>
      <c r="B1317" s="431">
        <v>137.40109345144032</v>
      </c>
      <c r="C1317" s="324">
        <v>6.1576398635085863E-2</v>
      </c>
      <c r="D1317" s="324">
        <v>0.13310991909113634</v>
      </c>
    </row>
    <row r="1318" spans="1:4">
      <c r="A1318">
        <v>1317</v>
      </c>
      <c r="B1318" s="431">
        <v>127.99572418048979</v>
      </c>
      <c r="C1318" s="324">
        <v>5.6969137809690623E-2</v>
      </c>
      <c r="D1318" s="324">
        <v>0.12695538896771064</v>
      </c>
    </row>
    <row r="1319" spans="1:4">
      <c r="A1319">
        <v>1318</v>
      </c>
      <c r="B1319" s="431">
        <v>131.83180765300534</v>
      </c>
      <c r="C1319" s="324">
        <v>7.8107671895114555E-2</v>
      </c>
      <c r="D1319" s="324">
        <v>0.12269269427614811</v>
      </c>
    </row>
    <row r="1320" spans="1:4">
      <c r="A1320">
        <v>1319</v>
      </c>
      <c r="B1320" s="431">
        <v>141.09471020995665</v>
      </c>
      <c r="C1320" s="324">
        <v>5.7382785010795474E-2</v>
      </c>
      <c r="D1320" s="324">
        <v>0.13794670334207068</v>
      </c>
    </row>
    <row r="1321" spans="1:4">
      <c r="A1321">
        <v>1320</v>
      </c>
      <c r="B1321" s="431">
        <v>111.7193230573459</v>
      </c>
      <c r="C1321" s="324">
        <v>6.4237919353990786E-2</v>
      </c>
      <c r="D1321" s="324">
        <v>0.11110782705919639</v>
      </c>
    </row>
    <row r="1322" spans="1:4">
      <c r="A1322">
        <v>1321</v>
      </c>
      <c r="B1322" s="431">
        <v>138.48072949297256</v>
      </c>
      <c r="C1322" s="324">
        <v>7.4760464166645182E-2</v>
      </c>
      <c r="D1322" s="324">
        <v>0.12890552068637259</v>
      </c>
    </row>
    <row r="1323" spans="1:4">
      <c r="A1323">
        <v>1322</v>
      </c>
      <c r="B1323" s="431">
        <v>134.45768499933175</v>
      </c>
      <c r="C1323" s="324">
        <v>6.0828673807358687E-2</v>
      </c>
      <c r="D1323" s="324">
        <v>0.13095728381198929</v>
      </c>
    </row>
    <row r="1324" spans="1:4">
      <c r="A1324">
        <v>1323</v>
      </c>
      <c r="B1324" s="431">
        <v>137.12253414846475</v>
      </c>
      <c r="C1324" s="324">
        <v>7.0073422011953518E-2</v>
      </c>
      <c r="D1324" s="324">
        <v>0.12959787177939078</v>
      </c>
    </row>
    <row r="1325" spans="1:4">
      <c r="A1325">
        <v>1324</v>
      </c>
      <c r="B1325" s="431">
        <v>145.62283902185547</v>
      </c>
      <c r="C1325" s="324">
        <v>7.1108648549350284E-2</v>
      </c>
      <c r="D1325" s="324">
        <v>0.13586229026401705</v>
      </c>
    </row>
    <row r="1326" spans="1:4">
      <c r="A1326">
        <v>1325</v>
      </c>
      <c r="B1326" s="431">
        <v>146.30689624427799</v>
      </c>
      <c r="C1326" s="324">
        <v>7.5031209292370463E-2</v>
      </c>
      <c r="D1326" s="324">
        <v>0.13478615644680317</v>
      </c>
    </row>
    <row r="1327" spans="1:4">
      <c r="A1327">
        <v>1326</v>
      </c>
      <c r="B1327" s="431">
        <v>126.25222713418115</v>
      </c>
      <c r="C1327" s="324">
        <v>6.7633458868429752E-2</v>
      </c>
      <c r="D1327" s="324">
        <v>0.12183412108407883</v>
      </c>
    </row>
    <row r="1328" spans="1:4">
      <c r="A1328">
        <v>1327</v>
      </c>
      <c r="B1328" s="431">
        <v>139.54058507924827</v>
      </c>
      <c r="C1328" s="324">
        <v>5.4590950200609376E-2</v>
      </c>
      <c r="D1328" s="324">
        <v>0.13781148313467262</v>
      </c>
    </row>
    <row r="1329" spans="1:4">
      <c r="A1329">
        <v>1328</v>
      </c>
      <c r="B1329" s="431">
        <v>97.564456152169214</v>
      </c>
      <c r="C1329" s="324">
        <v>5.1063732859242587E-2</v>
      </c>
      <c r="D1329" s="324">
        <v>0.10223630992650881</v>
      </c>
    </row>
    <row r="1330" spans="1:4">
      <c r="A1330">
        <v>1329</v>
      </c>
      <c r="B1330" s="431">
        <v>144.41075644433468</v>
      </c>
      <c r="C1330" s="324">
        <v>5.4284030610827746E-2</v>
      </c>
      <c r="D1330" s="324">
        <v>0.14216453636788492</v>
      </c>
    </row>
    <row r="1331" spans="1:4">
      <c r="A1331">
        <v>1330</v>
      </c>
      <c r="B1331" s="431">
        <v>112.36432546682752</v>
      </c>
      <c r="C1331" s="324">
        <v>7.3517188901788183E-2</v>
      </c>
      <c r="D1331" s="324">
        <v>0.10922625650489584</v>
      </c>
    </row>
    <row r="1332" spans="1:4">
      <c r="A1332">
        <v>1331</v>
      </c>
      <c r="B1332" s="431">
        <v>112.92324321674266</v>
      </c>
      <c r="C1332" s="324">
        <v>6.0812651953107054E-2</v>
      </c>
      <c r="D1332" s="324">
        <v>0.11302665028681083</v>
      </c>
    </row>
    <row r="1333" spans="1:4">
      <c r="A1333">
        <v>1332</v>
      </c>
      <c r="B1333" s="431">
        <v>134.45992191715095</v>
      </c>
      <c r="C1333" s="324">
        <v>6.2804250178301824E-2</v>
      </c>
      <c r="D1333" s="324">
        <v>0.13020216835962733</v>
      </c>
    </row>
    <row r="1334" spans="1:4">
      <c r="A1334">
        <v>1333</v>
      </c>
      <c r="B1334" s="431">
        <v>132.56199819117668</v>
      </c>
      <c r="C1334" s="324">
        <v>7.7374101964465397E-2</v>
      </c>
      <c r="D1334" s="324">
        <v>0.12348696097704642</v>
      </c>
    </row>
    <row r="1335" spans="1:4">
      <c r="A1335">
        <v>1334</v>
      </c>
      <c r="B1335" s="431">
        <v>154.16324583798558</v>
      </c>
      <c r="C1335" s="324">
        <v>7.8563750176021713E-2</v>
      </c>
      <c r="D1335" s="324">
        <v>0.13924781691904503</v>
      </c>
    </row>
    <row r="1336" spans="1:4">
      <c r="A1336">
        <v>1335</v>
      </c>
      <c r="B1336" s="431">
        <v>122.39077885988456</v>
      </c>
      <c r="C1336" s="324">
        <v>5.3345527184822376E-2</v>
      </c>
      <c r="D1336" s="324">
        <v>0.12339787212219196</v>
      </c>
    </row>
    <row r="1337" spans="1:4">
      <c r="A1337">
        <v>1336</v>
      </c>
      <c r="B1337" s="431">
        <v>119.33875785063452</v>
      </c>
      <c r="C1337" s="324">
        <v>5.4568969805058543E-2</v>
      </c>
      <c r="D1337" s="324">
        <v>0.12034133145799555</v>
      </c>
    </row>
    <row r="1338" spans="1:4">
      <c r="A1338">
        <v>1337</v>
      </c>
      <c r="B1338" s="431">
        <v>132.68840872518928</v>
      </c>
      <c r="C1338" s="324">
        <v>5.3357393528966887E-2</v>
      </c>
      <c r="D1338" s="324">
        <v>0.1323700194922969</v>
      </c>
    </row>
    <row r="1339" spans="1:4">
      <c r="A1339">
        <v>1338</v>
      </c>
      <c r="B1339" s="431">
        <v>153.66423397787514</v>
      </c>
      <c r="C1339" s="324">
        <v>7.3085908718912823E-2</v>
      </c>
      <c r="D1339" s="324">
        <v>0.14126890870964873</v>
      </c>
    </row>
    <row r="1340" spans="1:4">
      <c r="A1340">
        <v>1339</v>
      </c>
      <c r="B1340" s="431">
        <v>131.31613852151628</v>
      </c>
      <c r="C1340" s="324">
        <v>6.3766169763992617E-2</v>
      </c>
      <c r="D1340" s="324">
        <v>0.12726521480546346</v>
      </c>
    </row>
    <row r="1341" spans="1:4">
      <c r="A1341">
        <v>1340</v>
      </c>
      <c r="B1341" s="431">
        <v>121.72058014767499</v>
      </c>
      <c r="C1341" s="324">
        <v>6.186008645308208E-2</v>
      </c>
      <c r="D1341" s="324">
        <v>0.12001902023571268</v>
      </c>
    </row>
    <row r="1342" spans="1:4">
      <c r="A1342">
        <v>1341</v>
      </c>
      <c r="B1342" s="431">
        <v>132.99794513117334</v>
      </c>
      <c r="C1342" s="324">
        <v>7.3995887424794904E-2</v>
      </c>
      <c r="D1342" s="324">
        <v>0.12497300237308491</v>
      </c>
    </row>
    <row r="1343" spans="1:4">
      <c r="A1343">
        <v>1342</v>
      </c>
      <c r="B1343" s="431">
        <v>128.47154870262202</v>
      </c>
      <c r="C1343" s="324">
        <v>7.5294909456416453E-2</v>
      </c>
      <c r="D1343" s="324">
        <v>0.12107124643674638</v>
      </c>
    </row>
    <row r="1344" spans="1:4">
      <c r="A1344">
        <v>1343</v>
      </c>
      <c r="B1344" s="431">
        <v>109.7664112667516</v>
      </c>
      <c r="C1344" s="324">
        <v>6.7133693256012025E-2</v>
      </c>
      <c r="D1344" s="324">
        <v>0.10878417324336183</v>
      </c>
    </row>
    <row r="1345" spans="1:4">
      <c r="A1345">
        <v>1344</v>
      </c>
      <c r="B1345" s="431">
        <v>142.37372331542863</v>
      </c>
      <c r="C1345" s="324">
        <v>5.8781616440406824E-2</v>
      </c>
      <c r="D1345" s="324">
        <v>0.13842784058474911</v>
      </c>
    </row>
    <row r="1346" spans="1:4">
      <c r="A1346">
        <v>1345</v>
      </c>
      <c r="B1346" s="431">
        <v>143.40806999954862</v>
      </c>
      <c r="C1346" s="324">
        <v>7.0626410669938855E-2</v>
      </c>
      <c r="D1346" s="324">
        <v>0.1343235993900122</v>
      </c>
    </row>
    <row r="1347" spans="1:4">
      <c r="A1347">
        <v>1346</v>
      </c>
      <c r="B1347" s="431">
        <v>133.00018758306118</v>
      </c>
      <c r="C1347" s="324">
        <v>5.9967234143972044E-2</v>
      </c>
      <c r="D1347" s="324">
        <v>0.1300702313630189</v>
      </c>
    </row>
    <row r="1348" spans="1:4">
      <c r="A1348">
        <v>1347</v>
      </c>
      <c r="B1348" s="431">
        <v>149.20280848751622</v>
      </c>
      <c r="C1348" s="324">
        <v>5.6659803910488173E-2</v>
      </c>
      <c r="D1348" s="324">
        <v>0.14518425408366814</v>
      </c>
    </row>
    <row r="1349" spans="1:4">
      <c r="A1349">
        <v>1348</v>
      </c>
      <c r="B1349" s="431">
        <v>112.36331781023617</v>
      </c>
      <c r="C1349" s="324">
        <v>7.79063199450757E-2</v>
      </c>
      <c r="D1349" s="324">
        <v>0.10813733240902001</v>
      </c>
    </row>
    <row r="1350" spans="1:4">
      <c r="A1350">
        <v>1349</v>
      </c>
      <c r="B1350" s="431">
        <v>106.07437043474583</v>
      </c>
      <c r="C1350" s="324">
        <v>5.5158924164790159E-2</v>
      </c>
      <c r="D1350" s="324">
        <v>0.10871583870680029</v>
      </c>
    </row>
    <row r="1351" spans="1:4">
      <c r="A1351">
        <v>1350</v>
      </c>
      <c r="B1351" s="431">
        <v>124.70972422024292</v>
      </c>
      <c r="C1351" s="324">
        <v>7.8021217243755811E-2</v>
      </c>
      <c r="D1351" s="324">
        <v>0.11737589944176292</v>
      </c>
    </row>
    <row r="1352" spans="1:4">
      <c r="A1352">
        <v>1351</v>
      </c>
      <c r="B1352" s="431">
        <v>135.08687765776003</v>
      </c>
      <c r="C1352" s="324">
        <v>7.8213014173420622E-2</v>
      </c>
      <c r="D1352" s="324">
        <v>0.12509802363113734</v>
      </c>
    </row>
    <row r="1353" spans="1:4">
      <c r="A1353">
        <v>1352</v>
      </c>
      <c r="B1353" s="431">
        <v>145.17426537866532</v>
      </c>
      <c r="C1353" s="324">
        <v>6.3677518355509971E-2</v>
      </c>
      <c r="D1353" s="324">
        <v>0.1386410280399632</v>
      </c>
    </row>
    <row r="1354" spans="1:4">
      <c r="A1354">
        <v>1353</v>
      </c>
      <c r="B1354" s="431">
        <v>139.18866319574929</v>
      </c>
      <c r="C1354" s="324">
        <v>7.3174750228959487E-2</v>
      </c>
      <c r="D1354" s="324">
        <v>0.13004254613443988</v>
      </c>
    </row>
    <row r="1355" spans="1:4">
      <c r="A1355">
        <v>1354</v>
      </c>
      <c r="B1355" s="431">
        <v>117.83379288606365</v>
      </c>
      <c r="C1355" s="324">
        <v>5.1438137554301946E-2</v>
      </c>
      <c r="D1355" s="324">
        <v>0.12003384401714443</v>
      </c>
    </row>
    <row r="1356" spans="1:4">
      <c r="A1356">
        <v>1355</v>
      </c>
      <c r="B1356" s="431">
        <v>137.66555326505406</v>
      </c>
      <c r="C1356" s="324">
        <v>6.3747692752512033E-2</v>
      </c>
      <c r="D1356" s="324">
        <v>0.13246705496574973</v>
      </c>
    </row>
    <row r="1357" spans="1:4">
      <c r="A1357">
        <v>1356</v>
      </c>
      <c r="B1357" s="431">
        <v>153.28783334086503</v>
      </c>
      <c r="C1357" s="324">
        <v>7.3441330708303179E-2</v>
      </c>
      <c r="D1357" s="324">
        <v>0.14082047835245556</v>
      </c>
    </row>
    <row r="1358" spans="1:4">
      <c r="A1358">
        <v>1357</v>
      </c>
      <c r="B1358" s="431">
        <v>137.45774094585198</v>
      </c>
      <c r="C1358" s="324">
        <v>6.8719286326653931E-2</v>
      </c>
      <c r="D1358" s="324">
        <v>0.1303745186483643</v>
      </c>
    </row>
    <row r="1359" spans="1:4">
      <c r="A1359">
        <v>1358</v>
      </c>
      <c r="B1359" s="431">
        <v>118.29075474479284</v>
      </c>
      <c r="C1359" s="324">
        <v>6.6223862253233734E-2</v>
      </c>
      <c r="D1359" s="324">
        <v>0.11588283991055263</v>
      </c>
    </row>
    <row r="1360" spans="1:4">
      <c r="A1360">
        <v>1359</v>
      </c>
      <c r="B1360" s="431">
        <v>118.35686117133282</v>
      </c>
      <c r="C1360" s="324">
        <v>6.9723897878883362E-2</v>
      </c>
      <c r="D1360" s="324">
        <v>0.11492127692129121</v>
      </c>
    </row>
    <row r="1361" spans="1:4">
      <c r="A1361">
        <v>1360</v>
      </c>
      <c r="B1361" s="431">
        <v>160.88197361752043</v>
      </c>
      <c r="C1361" s="324">
        <v>7.458814866588831E-2</v>
      </c>
      <c r="D1361" s="324">
        <v>0.14613412533663311</v>
      </c>
    </row>
    <row r="1362" spans="1:4">
      <c r="A1362">
        <v>1361</v>
      </c>
      <c r="B1362" s="431">
        <v>117.4962628537354</v>
      </c>
      <c r="C1362" s="324">
        <v>7.6845816535337744E-2</v>
      </c>
      <c r="D1362" s="324">
        <v>0.11227727083827815</v>
      </c>
    </row>
    <row r="1363" spans="1:4">
      <c r="A1363">
        <v>1362</v>
      </c>
      <c r="B1363" s="431">
        <v>141.2365219974771</v>
      </c>
      <c r="C1363" s="324">
        <v>5.04278461590539E-2</v>
      </c>
      <c r="D1363" s="324">
        <v>0.14112777634306747</v>
      </c>
    </row>
    <row r="1364" spans="1:4">
      <c r="A1364">
        <v>1363</v>
      </c>
      <c r="B1364" s="431">
        <v>140.92488777283046</v>
      </c>
      <c r="C1364" s="324">
        <v>7.0312442528229407E-2</v>
      </c>
      <c r="D1364" s="324">
        <v>0.13249799556127861</v>
      </c>
    </row>
    <row r="1365" spans="1:4">
      <c r="A1365">
        <v>1364</v>
      </c>
      <c r="B1365" s="431">
        <v>132.19852430305446</v>
      </c>
      <c r="C1365" s="324">
        <v>5.0959792929217124E-2</v>
      </c>
      <c r="D1365" s="324">
        <v>0.13289402828614336</v>
      </c>
    </row>
    <row r="1366" spans="1:4">
      <c r="A1366">
        <v>1365</v>
      </c>
      <c r="B1366" s="431">
        <v>134.84116693671777</v>
      </c>
      <c r="C1366" s="324">
        <v>5.6669046174115056E-2</v>
      </c>
      <c r="D1366" s="324">
        <v>0.13291175974749989</v>
      </c>
    </row>
    <row r="1367" spans="1:4">
      <c r="A1367">
        <v>1366</v>
      </c>
      <c r="B1367" s="431">
        <v>122.14583740359937</v>
      </c>
      <c r="C1367" s="324">
        <v>6.8625648132816727E-2</v>
      </c>
      <c r="D1367" s="324">
        <v>0.11824698379426871</v>
      </c>
    </row>
    <row r="1368" spans="1:4">
      <c r="A1368">
        <v>1367</v>
      </c>
      <c r="B1368" s="431">
        <v>133.68455084796386</v>
      </c>
      <c r="C1368" s="324">
        <v>5.41037893360964E-2</v>
      </c>
      <c r="D1368" s="324">
        <v>0.13293948833386424</v>
      </c>
    </row>
    <row r="1369" spans="1:4">
      <c r="A1369">
        <v>1368</v>
      </c>
      <c r="B1369" s="431">
        <v>111.59912572667733</v>
      </c>
      <c r="C1369" s="324">
        <v>6.4557374513036281E-2</v>
      </c>
      <c r="D1369" s="324">
        <v>0.11092559328400359</v>
      </c>
    </row>
    <row r="1370" spans="1:4">
      <c r="A1370">
        <v>1369</v>
      </c>
      <c r="B1370" s="431">
        <v>126.52762329904753</v>
      </c>
      <c r="C1370" s="324">
        <v>5.0356176989318886E-2</v>
      </c>
      <c r="D1370" s="324">
        <v>0.12810110371565586</v>
      </c>
    </row>
    <row r="1371" spans="1:4">
      <c r="A1371">
        <v>1370</v>
      </c>
      <c r="B1371" s="431">
        <v>128.4366831485429</v>
      </c>
      <c r="C1371" s="324">
        <v>5.3745922485248149E-2</v>
      </c>
      <c r="D1371" s="324">
        <v>0.12851899321724594</v>
      </c>
    </row>
    <row r="1372" spans="1:4">
      <c r="A1372">
        <v>1371</v>
      </c>
      <c r="B1372" s="431">
        <v>140.58689633520325</v>
      </c>
      <c r="C1372" s="324">
        <v>7.6755169884653376E-2</v>
      </c>
      <c r="D1372" s="324">
        <v>0.12976508824583785</v>
      </c>
    </row>
    <row r="1373" spans="1:4">
      <c r="A1373">
        <v>1372</v>
      </c>
      <c r="B1373" s="431">
        <v>116.07800407587069</v>
      </c>
      <c r="C1373" s="324">
        <v>6.5204763503374896E-2</v>
      </c>
      <c r="D1373" s="324">
        <v>0.11438793134762754</v>
      </c>
    </row>
    <row r="1374" spans="1:4">
      <c r="A1374">
        <v>1373</v>
      </c>
      <c r="B1374" s="431">
        <v>117.32838650293812</v>
      </c>
      <c r="C1374" s="324">
        <v>5.6601933658403318E-2</v>
      </c>
      <c r="D1374" s="324">
        <v>0.1179724806603492</v>
      </c>
    </row>
    <row r="1375" spans="1:4">
      <c r="A1375">
        <v>1374</v>
      </c>
      <c r="B1375" s="431">
        <v>140.32527986822723</v>
      </c>
      <c r="C1375" s="324">
        <v>7.4038956940192246E-2</v>
      </c>
      <c r="D1375" s="324">
        <v>0.13059123633036784</v>
      </c>
    </row>
    <row r="1376" spans="1:4">
      <c r="A1376">
        <v>1375</v>
      </c>
      <c r="B1376" s="431">
        <v>130.41390212780311</v>
      </c>
      <c r="C1376" s="324">
        <v>6.7381082096780218E-2</v>
      </c>
      <c r="D1376" s="324">
        <v>0.12524806310495606</v>
      </c>
    </row>
    <row r="1377" spans="1:4">
      <c r="A1377">
        <v>1376</v>
      </c>
      <c r="B1377" s="431">
        <v>129.89509094809537</v>
      </c>
      <c r="C1377" s="324">
        <v>6.3177435557906253E-2</v>
      </c>
      <c r="D1377" s="324">
        <v>0.12631235506868022</v>
      </c>
    </row>
    <row r="1378" spans="1:4">
      <c r="A1378">
        <v>1377</v>
      </c>
      <c r="B1378" s="431">
        <v>127.90516733188856</v>
      </c>
      <c r="C1378" s="324">
        <v>6.0401022751071037E-2</v>
      </c>
      <c r="D1378" s="324">
        <v>0.12565094708816338</v>
      </c>
    </row>
    <row r="1379" spans="1:4">
      <c r="A1379">
        <v>1378</v>
      </c>
      <c r="B1379" s="431">
        <v>151.14998408832528</v>
      </c>
      <c r="C1379" s="324">
        <v>5.1463455707516273E-2</v>
      </c>
      <c r="D1379" s="324">
        <v>0.14940494400515464</v>
      </c>
    </row>
    <row r="1380" spans="1:4">
      <c r="A1380">
        <v>1379</v>
      </c>
      <c r="B1380" s="431">
        <v>141.1912614506418</v>
      </c>
      <c r="C1380" s="324">
        <v>5.5381128906915489E-2</v>
      </c>
      <c r="D1380" s="324">
        <v>0.1388945602306981</v>
      </c>
    </row>
    <row r="1381" spans="1:4">
      <c r="A1381">
        <v>1380</v>
      </c>
      <c r="B1381" s="431">
        <v>139.50870089108204</v>
      </c>
      <c r="C1381" s="324">
        <v>6.7882050861549595E-2</v>
      </c>
      <c r="D1381" s="324">
        <v>0.13233038250615908</v>
      </c>
    </row>
    <row r="1382" spans="1:4">
      <c r="A1382">
        <v>1381</v>
      </c>
      <c r="B1382" s="431">
        <v>120.14423755992664</v>
      </c>
      <c r="C1382" s="324">
        <v>7.9746884223887177E-2</v>
      </c>
      <c r="D1382" s="324">
        <v>0.11347002239032153</v>
      </c>
    </row>
    <row r="1383" spans="1:4">
      <c r="A1383">
        <v>1382</v>
      </c>
      <c r="B1383" s="431">
        <v>124.44810260823849</v>
      </c>
      <c r="C1383" s="324">
        <v>7.8116702152470449E-2</v>
      </c>
      <c r="D1383" s="324">
        <v>0.11715102164856177</v>
      </c>
    </row>
    <row r="1384" spans="1:4">
      <c r="A1384">
        <v>1383</v>
      </c>
      <c r="B1384" s="431">
        <v>152.08849735842358</v>
      </c>
      <c r="C1384" s="324">
        <v>7.1577927377809741E-2</v>
      </c>
      <c r="D1384" s="324">
        <v>0.14071394696496509</v>
      </c>
    </row>
    <row r="1385" spans="1:4">
      <c r="A1385">
        <v>1384</v>
      </c>
      <c r="B1385" s="431">
        <v>144.60825740160155</v>
      </c>
      <c r="C1385" s="324">
        <v>7.8950722417305566E-2</v>
      </c>
      <c r="D1385" s="324">
        <v>0.13194955111199247</v>
      </c>
    </row>
    <row r="1386" spans="1:4">
      <c r="A1386">
        <v>1385</v>
      </c>
      <c r="B1386" s="431">
        <v>116.83506242441918</v>
      </c>
      <c r="C1386" s="324">
        <v>6.3558269982951818E-2</v>
      </c>
      <c r="D1386" s="324">
        <v>0.11547848127974397</v>
      </c>
    </row>
    <row r="1387" spans="1:4">
      <c r="A1387">
        <v>1386</v>
      </c>
      <c r="B1387" s="431">
        <v>149.8703444873027</v>
      </c>
      <c r="C1387" s="324">
        <v>7.9443540815004862E-2</v>
      </c>
      <c r="D1387" s="324">
        <v>0.13567473498932883</v>
      </c>
    </row>
    <row r="1388" spans="1:4">
      <c r="A1388">
        <v>1387</v>
      </c>
      <c r="B1388" s="431">
        <v>121.56860972946994</v>
      </c>
      <c r="C1388" s="324">
        <v>6.3160162201691503E-2</v>
      </c>
      <c r="D1388" s="324">
        <v>0.11948137288125188</v>
      </c>
    </row>
    <row r="1389" spans="1:4">
      <c r="A1389">
        <v>1388</v>
      </c>
      <c r="B1389" s="431">
        <v>135.88007016977986</v>
      </c>
      <c r="C1389" s="324">
        <v>5.4803193106690046E-2</v>
      </c>
      <c r="D1389" s="324">
        <v>0.13455776767966784</v>
      </c>
    </row>
    <row r="1390" spans="1:4">
      <c r="A1390">
        <v>1389</v>
      </c>
      <c r="B1390" s="431">
        <v>150.20344140686734</v>
      </c>
      <c r="C1390" s="324">
        <v>6.8807354298796211E-2</v>
      </c>
      <c r="D1390" s="324">
        <v>0.14045457201867909</v>
      </c>
    </row>
    <row r="1391" spans="1:4">
      <c r="A1391">
        <v>1390</v>
      </c>
      <c r="B1391" s="431">
        <v>133.86498669728022</v>
      </c>
      <c r="C1391" s="324">
        <v>6.8583678141508106E-2</v>
      </c>
      <c r="D1391" s="324">
        <v>0.1275714525078038</v>
      </c>
    </row>
    <row r="1392" spans="1:4">
      <c r="A1392">
        <v>1391</v>
      </c>
      <c r="B1392" s="431">
        <v>117.70242667894173</v>
      </c>
      <c r="C1392" s="324">
        <v>6.0358358221295462E-2</v>
      </c>
      <c r="D1392" s="324">
        <v>0.11714427648905426</v>
      </c>
    </row>
    <row r="1393" spans="1:4">
      <c r="A1393">
        <v>1392</v>
      </c>
      <c r="B1393" s="431">
        <v>114.12095848157649</v>
      </c>
      <c r="C1393" s="324">
        <v>6.779163117883337E-2</v>
      </c>
      <c r="D1393" s="324">
        <v>0.11209674607639898</v>
      </c>
    </row>
    <row r="1394" spans="1:4">
      <c r="A1394">
        <v>1393</v>
      </c>
      <c r="B1394" s="431">
        <v>131.84960654654353</v>
      </c>
      <c r="C1394" s="324">
        <v>6.7357120428866296E-2</v>
      </c>
      <c r="D1394" s="324">
        <v>0.1264057026534911</v>
      </c>
    </row>
    <row r="1395" spans="1:4">
      <c r="A1395">
        <v>1394</v>
      </c>
      <c r="B1395" s="431">
        <v>104.63056960207994</v>
      </c>
      <c r="C1395" s="324">
        <v>5.5066994091061409E-2</v>
      </c>
      <c r="D1395" s="324">
        <v>0.10749349036116397</v>
      </c>
    </row>
    <row r="1396" spans="1:4">
      <c r="A1396">
        <v>1395</v>
      </c>
      <c r="B1396" s="431">
        <v>144.81707063162224</v>
      </c>
      <c r="C1396" s="324">
        <v>7.7554099563301587E-2</v>
      </c>
      <c r="D1396" s="324">
        <v>0.13265034915727339</v>
      </c>
    </row>
    <row r="1397" spans="1:4">
      <c r="A1397">
        <v>1396</v>
      </c>
      <c r="B1397" s="431">
        <v>144.56015386013291</v>
      </c>
      <c r="C1397" s="324">
        <v>7.5114407127310712E-2</v>
      </c>
      <c r="D1397" s="324">
        <v>0.1334182433678629</v>
      </c>
    </row>
    <row r="1398" spans="1:4">
      <c r="A1398">
        <v>1397</v>
      </c>
      <c r="B1398" s="431">
        <v>144.96923567974372</v>
      </c>
      <c r="C1398" s="324">
        <v>5.6774467926833071E-2</v>
      </c>
      <c r="D1398" s="324">
        <v>0.14151587504242563</v>
      </c>
    </row>
    <row r="1399" spans="1:4">
      <c r="A1399">
        <v>1398</v>
      </c>
      <c r="B1399" s="431">
        <v>119.59575936550632</v>
      </c>
      <c r="C1399" s="324">
        <v>5.4474683871713787E-2</v>
      </c>
      <c r="D1399" s="324">
        <v>0.12059423011832039</v>
      </c>
    </row>
    <row r="1400" spans="1:4">
      <c r="A1400">
        <v>1399</v>
      </c>
      <c r="B1400" s="431">
        <v>148.81853786797799</v>
      </c>
      <c r="C1400" s="324">
        <v>7.0858635586154947E-2</v>
      </c>
      <c r="D1400" s="324">
        <v>0.13847008513126416</v>
      </c>
    </row>
    <row r="1401" spans="1:4">
      <c r="A1401">
        <v>1400</v>
      </c>
      <c r="B1401" s="431">
        <v>136.70913290527253</v>
      </c>
      <c r="C1401" s="324">
        <v>6.0999378515872817E-2</v>
      </c>
      <c r="D1401" s="324">
        <v>0.13276466469345544</v>
      </c>
    </row>
    <row r="1402" spans="1:4">
      <c r="A1402">
        <v>1401</v>
      </c>
      <c r="B1402" s="431">
        <v>116.94796955569728</v>
      </c>
      <c r="C1402" s="324">
        <v>5.5116423850467632E-2</v>
      </c>
      <c r="D1402" s="324">
        <v>0.11810347518351183</v>
      </c>
    </row>
    <row r="1403" spans="1:4">
      <c r="A1403">
        <v>1402</v>
      </c>
      <c r="B1403" s="431">
        <v>130.76767331308233</v>
      </c>
      <c r="C1403" s="324">
        <v>7.1150381402648233E-2</v>
      </c>
      <c r="D1403" s="324">
        <v>0.12422359883397707</v>
      </c>
    </row>
    <row r="1404" spans="1:4">
      <c r="A1404">
        <v>1403</v>
      </c>
      <c r="B1404" s="431">
        <v>119.63172128274272</v>
      </c>
      <c r="C1404" s="324">
        <v>7.3158028499762537E-2</v>
      </c>
      <c r="D1404" s="324">
        <v>0.11493357677991051</v>
      </c>
    </row>
    <row r="1405" spans="1:4">
      <c r="A1405">
        <v>1404</v>
      </c>
      <c r="B1405" s="431">
        <v>154.12392123869046</v>
      </c>
      <c r="C1405" s="324">
        <v>7.6819520186083165E-2</v>
      </c>
      <c r="D1405" s="324">
        <v>0.13997502370580553</v>
      </c>
    </row>
    <row r="1406" spans="1:4">
      <c r="A1406">
        <v>1405</v>
      </c>
      <c r="B1406" s="431">
        <v>121.90094228121585</v>
      </c>
      <c r="C1406" s="324">
        <v>7.2624369181052029E-2</v>
      </c>
      <c r="D1406" s="324">
        <v>0.11684601955923495</v>
      </c>
    </row>
    <row r="1407" spans="1:4">
      <c r="A1407">
        <v>1406</v>
      </c>
      <c r="B1407" s="431">
        <v>145.40231330364253</v>
      </c>
      <c r="C1407" s="324">
        <v>5.7885596062003448E-2</v>
      </c>
      <c r="D1407" s="324">
        <v>0.14138378648774622</v>
      </c>
    </row>
    <row r="1408" spans="1:4">
      <c r="A1408">
        <v>1407</v>
      </c>
      <c r="B1408" s="431">
        <v>144.4784425679199</v>
      </c>
      <c r="C1408" s="324">
        <v>7.1127843065712529E-2</v>
      </c>
      <c r="D1408" s="324">
        <v>0.13495896068742799</v>
      </c>
    </row>
    <row r="1409" spans="1:4">
      <c r="A1409">
        <v>1408</v>
      </c>
      <c r="B1409" s="431">
        <v>130.87995009746632</v>
      </c>
      <c r="C1409" s="324">
        <v>6.0820069671990384E-2</v>
      </c>
      <c r="D1409" s="324">
        <v>0.12798071249133577</v>
      </c>
    </row>
    <row r="1410" spans="1:4">
      <c r="A1410">
        <v>1409</v>
      </c>
      <c r="B1410" s="431">
        <v>140.82828852675496</v>
      </c>
      <c r="C1410" s="324">
        <v>6.4792831574935858E-2</v>
      </c>
      <c r="D1410" s="324">
        <v>0.13462792265432316</v>
      </c>
    </row>
    <row r="1411" spans="1:4">
      <c r="A1411">
        <v>1410</v>
      </c>
      <c r="B1411" s="431">
        <v>128.77186534711748</v>
      </c>
      <c r="C1411" s="324">
        <v>6.2545067315243688E-2</v>
      </c>
      <c r="D1411" s="324">
        <v>0.1256127702005134</v>
      </c>
    </row>
    <row r="1412" spans="1:4">
      <c r="A1412">
        <v>1411</v>
      </c>
      <c r="B1412" s="431">
        <v>113.67491229849298</v>
      </c>
      <c r="C1412" s="324">
        <v>5.3595220448260768E-2</v>
      </c>
      <c r="D1412" s="324">
        <v>0.11572635892467836</v>
      </c>
    </row>
    <row r="1413" spans="1:4">
      <c r="A1413">
        <v>1412</v>
      </c>
      <c r="B1413" s="431">
        <v>116.20089617457852</v>
      </c>
      <c r="C1413" s="324">
        <v>6.1332350890772581E-2</v>
      </c>
      <c r="D1413" s="324">
        <v>0.11560460495920731</v>
      </c>
    </row>
    <row r="1414" spans="1:4">
      <c r="A1414">
        <v>1413</v>
      </c>
      <c r="B1414" s="431">
        <v>138.1625162741976</v>
      </c>
      <c r="C1414" s="324">
        <v>5.9626356502820908E-2</v>
      </c>
      <c r="D1414" s="324">
        <v>0.13453112933960795</v>
      </c>
    </row>
    <row r="1415" spans="1:4">
      <c r="A1415">
        <v>1414</v>
      </c>
      <c r="B1415" s="431">
        <v>100.63778618821459</v>
      </c>
      <c r="C1415" s="324">
        <v>6.0097103966445249E-2</v>
      </c>
      <c r="D1415" s="324">
        <v>0.10294739640130042</v>
      </c>
    </row>
    <row r="1416" spans="1:4">
      <c r="A1416">
        <v>1415</v>
      </c>
      <c r="B1416" s="431">
        <v>145.96791909575117</v>
      </c>
      <c r="C1416" s="324">
        <v>7.7100508179096749E-2</v>
      </c>
      <c r="D1416" s="324">
        <v>0.13369699827764828</v>
      </c>
    </row>
    <row r="1417" spans="1:4">
      <c r="A1417">
        <v>1416</v>
      </c>
      <c r="B1417" s="431">
        <v>131.33307204388245</v>
      </c>
      <c r="C1417" s="324">
        <v>5.5916888702622097E-2</v>
      </c>
      <c r="D1417" s="324">
        <v>0.13020182338272662</v>
      </c>
    </row>
    <row r="1418" spans="1:4">
      <c r="A1418">
        <v>1417</v>
      </c>
      <c r="B1418" s="431">
        <v>152.10776353275486</v>
      </c>
      <c r="C1418" s="324">
        <v>7.9578463891324808E-2</v>
      </c>
      <c r="D1418" s="324">
        <v>0.13728311485935535</v>
      </c>
    </row>
    <row r="1419" spans="1:4">
      <c r="A1419">
        <v>1418</v>
      </c>
      <c r="B1419" s="431">
        <v>148.48109916162207</v>
      </c>
      <c r="C1419" s="324">
        <v>7.2739482718864212E-2</v>
      </c>
      <c r="D1419" s="324">
        <v>0.13740717333289448</v>
      </c>
    </row>
    <row r="1420" spans="1:4">
      <c r="A1420">
        <v>1419</v>
      </c>
      <c r="B1420" s="431">
        <v>124.13088583624628</v>
      </c>
      <c r="C1420" s="324">
        <v>5.3142366112741812E-2</v>
      </c>
      <c r="D1420" s="324">
        <v>0.12498605205995988</v>
      </c>
    </row>
    <row r="1421" spans="1:4">
      <c r="A1421">
        <v>1420</v>
      </c>
      <c r="B1421" s="431">
        <v>132.86242110022368</v>
      </c>
      <c r="C1421" s="324">
        <v>7.0145905469612177E-2</v>
      </c>
      <c r="D1421" s="324">
        <v>0.12621760558445164</v>
      </c>
    </row>
    <row r="1422" spans="1:4">
      <c r="A1422">
        <v>1421</v>
      </c>
      <c r="B1422" s="431">
        <v>128.25895437469691</v>
      </c>
      <c r="C1422" s="324">
        <v>6.3859160902844353E-2</v>
      </c>
      <c r="D1422" s="324">
        <v>0.12473178902931961</v>
      </c>
    </row>
    <row r="1423" spans="1:4">
      <c r="A1423">
        <v>1422</v>
      </c>
      <c r="B1423" s="431">
        <v>123.78063691714429</v>
      </c>
      <c r="C1423" s="324">
        <v>5.6962022914999175E-2</v>
      </c>
      <c r="D1423" s="324">
        <v>0.1233637476713505</v>
      </c>
    </row>
    <row r="1424" spans="1:4">
      <c r="A1424">
        <v>1423</v>
      </c>
      <c r="B1424" s="431">
        <v>123.33077124864492</v>
      </c>
      <c r="C1424" s="324">
        <v>5.645809788091951E-2</v>
      </c>
      <c r="D1424" s="324">
        <v>0.12315073691174805</v>
      </c>
    </row>
    <row r="1425" spans="1:4">
      <c r="A1425">
        <v>1424</v>
      </c>
      <c r="B1425" s="431">
        <v>111.76029346857497</v>
      </c>
      <c r="C1425" s="324">
        <v>7.6979110798323119E-2</v>
      </c>
      <c r="D1425" s="324">
        <v>0.10790912325797357</v>
      </c>
    </row>
    <row r="1426" spans="1:4">
      <c r="A1426">
        <v>1425</v>
      </c>
      <c r="B1426" s="431">
        <v>137.77437650691928</v>
      </c>
      <c r="C1426" s="324">
        <v>7.0554910102186216E-2</v>
      </c>
      <c r="D1426" s="324">
        <v>0.12992923939608114</v>
      </c>
    </row>
    <row r="1427" spans="1:4">
      <c r="A1427">
        <v>1426</v>
      </c>
      <c r="B1427" s="431">
        <v>130.95858512822244</v>
      </c>
      <c r="C1427" s="324">
        <v>5.9287667097192104E-2</v>
      </c>
      <c r="D1427" s="324">
        <v>0.1286130105404425</v>
      </c>
    </row>
    <row r="1428" spans="1:4">
      <c r="A1428">
        <v>1427</v>
      </c>
      <c r="B1428" s="431">
        <v>122.99573687669194</v>
      </c>
      <c r="C1428" s="324">
        <v>6.5908446389207828E-2</v>
      </c>
      <c r="D1428" s="324">
        <v>0.11977486094473079</v>
      </c>
    </row>
    <row r="1429" spans="1:4">
      <c r="A1429">
        <v>1428</v>
      </c>
      <c r="B1429" s="431">
        <v>134.46219329590213</v>
      </c>
      <c r="C1429" s="324">
        <v>7.4994631086007985E-2</v>
      </c>
      <c r="D1429" s="324">
        <v>0.12574729443640947</v>
      </c>
    </row>
    <row r="1430" spans="1:4">
      <c r="A1430">
        <v>1429</v>
      </c>
      <c r="B1430" s="431">
        <v>151.50291001322361</v>
      </c>
      <c r="C1430" s="324">
        <v>7.9683246202619393E-2</v>
      </c>
      <c r="D1430" s="324">
        <v>0.13678972942015344</v>
      </c>
    </row>
    <row r="1431" spans="1:4">
      <c r="A1431">
        <v>1430</v>
      </c>
      <c r="B1431" s="431">
        <v>132.20435293712052</v>
      </c>
      <c r="C1431" s="324">
        <v>6.2213218143309101E-2</v>
      </c>
      <c r="D1431" s="324">
        <v>0.12856477500714564</v>
      </c>
    </row>
    <row r="1432" spans="1:4">
      <c r="A1432">
        <v>1431</v>
      </c>
      <c r="B1432" s="431">
        <v>126.67212896124963</v>
      </c>
      <c r="C1432" s="324">
        <v>7.6122556401473737E-2</v>
      </c>
      <c r="D1432" s="324">
        <v>0.11943879445346992</v>
      </c>
    </row>
    <row r="1433" spans="1:4">
      <c r="A1433">
        <v>1432</v>
      </c>
      <c r="B1433" s="431">
        <v>134.26148668161574</v>
      </c>
      <c r="C1433" s="324">
        <v>5.4022835602063148E-2</v>
      </c>
      <c r="D1433" s="324">
        <v>0.13347268883430161</v>
      </c>
    </row>
    <row r="1434" spans="1:4">
      <c r="A1434">
        <v>1433</v>
      </c>
      <c r="B1434" s="431">
        <v>146.33551442182778</v>
      </c>
      <c r="C1434" s="324">
        <v>7.8378851357092549E-2</v>
      </c>
      <c r="D1434" s="324">
        <v>0.1334651518253637</v>
      </c>
    </row>
    <row r="1435" spans="1:4">
      <c r="A1435">
        <v>1434</v>
      </c>
      <c r="B1435" s="431">
        <v>135.87340204896225</v>
      </c>
      <c r="C1435" s="324">
        <v>5.3428704847315656E-2</v>
      </c>
      <c r="D1435" s="324">
        <v>0.13511685366420642</v>
      </c>
    </row>
    <row r="1436" spans="1:4">
      <c r="A1436">
        <v>1435</v>
      </c>
      <c r="B1436" s="431">
        <v>151.83011090279453</v>
      </c>
      <c r="C1436" s="324">
        <v>7.5492996501500251E-2</v>
      </c>
      <c r="D1436" s="324">
        <v>0.13880829002372153</v>
      </c>
    </row>
    <row r="1437" spans="1:4">
      <c r="A1437">
        <v>1436</v>
      </c>
      <c r="B1437" s="431">
        <v>108.86584200763363</v>
      </c>
      <c r="C1437" s="324">
        <v>7.4517412276248182E-2</v>
      </c>
      <c r="D1437" s="324">
        <v>0.10629365043007095</v>
      </c>
    </row>
    <row r="1438" spans="1:4">
      <c r="A1438">
        <v>1437</v>
      </c>
      <c r="B1438" s="431">
        <v>127.82916867562976</v>
      </c>
      <c r="C1438" s="324">
        <v>5.7568859712951288E-2</v>
      </c>
      <c r="D1438" s="324">
        <v>0.12659711159417411</v>
      </c>
    </row>
    <row r="1439" spans="1:4">
      <c r="A1439">
        <v>1438</v>
      </c>
      <c r="B1439" s="431">
        <v>124.39373224903397</v>
      </c>
      <c r="C1439" s="324">
        <v>6.2061982933460727E-2</v>
      </c>
      <c r="D1439" s="324">
        <v>0.12216438085336201</v>
      </c>
    </row>
    <row r="1440" spans="1:4">
      <c r="A1440">
        <v>1439</v>
      </c>
      <c r="B1440" s="431">
        <v>127.40758402861488</v>
      </c>
      <c r="C1440" s="324">
        <v>5.2563069245108902E-2</v>
      </c>
      <c r="D1440" s="324">
        <v>0.12805990259644173</v>
      </c>
    </row>
    <row r="1441" spans="1:4">
      <c r="A1441">
        <v>1440</v>
      </c>
      <c r="B1441" s="431">
        <v>142.37879926289369</v>
      </c>
      <c r="C1441" s="324">
        <v>5.3216378890544355E-2</v>
      </c>
      <c r="D1441" s="324">
        <v>0.14088006313125284</v>
      </c>
    </row>
    <row r="1442" spans="1:4">
      <c r="A1442">
        <v>1441</v>
      </c>
      <c r="B1442" s="431">
        <v>145.24530239111465</v>
      </c>
      <c r="C1442" s="324">
        <v>5.798485972824733E-2</v>
      </c>
      <c r="D1442" s="324">
        <v>0.14120608805087875</v>
      </c>
    </row>
    <row r="1443" spans="1:4">
      <c r="A1443">
        <v>1442</v>
      </c>
      <c r="B1443" s="431">
        <v>129.99030632733036</v>
      </c>
      <c r="C1443" s="324">
        <v>6.9966736198387447E-2</v>
      </c>
      <c r="D1443" s="324">
        <v>0.12401817296635512</v>
      </c>
    </row>
    <row r="1444" spans="1:4">
      <c r="A1444">
        <v>1443</v>
      </c>
      <c r="B1444" s="431">
        <v>111.0924904393349</v>
      </c>
      <c r="C1444" s="324">
        <v>7.9356808778530366E-2</v>
      </c>
      <c r="D1444" s="324">
        <v>0.10683844389425844</v>
      </c>
    </row>
    <row r="1445" spans="1:4">
      <c r="A1445">
        <v>1444</v>
      </c>
      <c r="B1445" s="431">
        <v>134.68362631074862</v>
      </c>
      <c r="C1445" s="324">
        <v>5.9560750243049465E-2</v>
      </c>
      <c r="D1445" s="324">
        <v>0.13163802911796316</v>
      </c>
    </row>
    <row r="1446" spans="1:4">
      <c r="A1446">
        <v>1445</v>
      </c>
      <c r="B1446" s="431">
        <v>118.60739052057436</v>
      </c>
      <c r="C1446" s="324">
        <v>5.5532207947937874E-2</v>
      </c>
      <c r="D1446" s="324">
        <v>0.119402751006425</v>
      </c>
    </row>
    <row r="1447" spans="1:4">
      <c r="A1447">
        <v>1446</v>
      </c>
      <c r="B1447" s="431">
        <v>130.90196663336081</v>
      </c>
      <c r="C1447" s="324">
        <v>7.7613528444251761E-2</v>
      </c>
      <c r="D1447" s="324">
        <v>0.12215737009637659</v>
      </c>
    </row>
    <row r="1448" spans="1:4">
      <c r="A1448">
        <v>1447</v>
      </c>
      <c r="B1448" s="431">
        <v>107.2033163837323</v>
      </c>
      <c r="C1448" s="324">
        <v>7.3058597768218533E-2</v>
      </c>
      <c r="D1448" s="324">
        <v>0.10535052585866712</v>
      </c>
    </row>
    <row r="1449" spans="1:4">
      <c r="A1449">
        <v>1448</v>
      </c>
      <c r="B1449" s="431">
        <v>123.61814092708271</v>
      </c>
      <c r="C1449" s="324">
        <v>7.6168374929655516E-2</v>
      </c>
      <c r="D1449" s="324">
        <v>0.11710656372407374</v>
      </c>
    </row>
    <row r="1450" spans="1:4">
      <c r="A1450">
        <v>1449</v>
      </c>
      <c r="B1450" s="431">
        <v>123.83838387631255</v>
      </c>
      <c r="C1450" s="324">
        <v>5.417979989861129E-2</v>
      </c>
      <c r="D1450" s="324">
        <v>0.12436949191129053</v>
      </c>
    </row>
    <row r="1451" spans="1:4">
      <c r="A1451">
        <v>1450</v>
      </c>
      <c r="B1451" s="431">
        <v>143.26924925679151</v>
      </c>
      <c r="C1451" s="324">
        <v>7.7130398464915526E-2</v>
      </c>
      <c r="D1451" s="324">
        <v>0.13164870209851207</v>
      </c>
    </row>
    <row r="1452" spans="1:4">
      <c r="A1452">
        <v>1451</v>
      </c>
      <c r="B1452" s="431">
        <v>125.35212517960225</v>
      </c>
      <c r="C1452" s="324">
        <v>6.1846231586228234E-2</v>
      </c>
      <c r="D1452" s="324">
        <v>0.12302932894732509</v>
      </c>
    </row>
    <row r="1453" spans="1:4">
      <c r="A1453">
        <v>1452</v>
      </c>
      <c r="B1453" s="431">
        <v>137.92370901494095</v>
      </c>
      <c r="C1453" s="324">
        <v>6.7031484985273088E-2</v>
      </c>
      <c r="D1453" s="324">
        <v>0.13139379112402347</v>
      </c>
    </row>
    <row r="1454" spans="1:4">
      <c r="A1454">
        <v>1453</v>
      </c>
      <c r="B1454" s="431">
        <v>134.03950062325413</v>
      </c>
      <c r="C1454" s="324">
        <v>6.2054777877430793E-2</v>
      </c>
      <c r="D1454" s="324">
        <v>0.13014061723420572</v>
      </c>
    </row>
    <row r="1455" spans="1:4">
      <c r="A1455">
        <v>1454</v>
      </c>
      <c r="B1455" s="431">
        <v>130.54512316988334</v>
      </c>
      <c r="C1455" s="324">
        <v>6.2566954951066039E-2</v>
      </c>
      <c r="D1455" s="324">
        <v>0.12706638688424346</v>
      </c>
    </row>
    <row r="1456" spans="1:4">
      <c r="A1456">
        <v>1455</v>
      </c>
      <c r="B1456" s="431">
        <v>131.19078465048185</v>
      </c>
      <c r="C1456" s="324">
        <v>6.8974161659821009E-2</v>
      </c>
      <c r="D1456" s="324">
        <v>0.12530994129476242</v>
      </c>
    </row>
    <row r="1457" spans="1:4">
      <c r="A1457">
        <v>1456</v>
      </c>
      <c r="B1457" s="431">
        <v>148.74917061854026</v>
      </c>
      <c r="C1457" s="324">
        <v>5.9424193631589503E-2</v>
      </c>
      <c r="D1457" s="324">
        <v>0.14350645605683868</v>
      </c>
    </row>
    <row r="1458" spans="1:4">
      <c r="A1458">
        <v>1457</v>
      </c>
      <c r="B1458" s="431">
        <v>144.20531587839318</v>
      </c>
      <c r="C1458" s="324">
        <v>7.2707459085019049E-2</v>
      </c>
      <c r="D1458" s="324">
        <v>0.13410698908825486</v>
      </c>
    </row>
    <row r="1459" spans="1:4">
      <c r="A1459">
        <v>1458</v>
      </c>
      <c r="B1459" s="431">
        <v>133.05391093925434</v>
      </c>
      <c r="C1459" s="324">
        <v>6.9198069297335144E-2</v>
      </c>
      <c r="D1459" s="324">
        <v>0.12670659273965101</v>
      </c>
    </row>
    <row r="1460" spans="1:4">
      <c r="A1460">
        <v>1459</v>
      </c>
      <c r="B1460" s="431">
        <v>124.28802995997013</v>
      </c>
      <c r="C1460" s="324">
        <v>5.5083999519741168E-2</v>
      </c>
      <c r="D1460" s="324">
        <v>0.12444450890460501</v>
      </c>
    </row>
    <row r="1461" spans="1:4">
      <c r="A1461">
        <v>1460</v>
      </c>
      <c r="B1461" s="431">
        <v>119.18167544421203</v>
      </c>
      <c r="C1461" s="324">
        <v>6.0254765274121783E-2</v>
      </c>
      <c r="D1461" s="324">
        <v>0.11841185527006584</v>
      </c>
    </row>
    <row r="1462" spans="1:4">
      <c r="A1462">
        <v>1461</v>
      </c>
      <c r="B1462" s="431">
        <v>113.07765946703535</v>
      </c>
      <c r="C1462" s="324">
        <v>7.4244103741014422E-2</v>
      </c>
      <c r="D1462" s="324">
        <v>0.10959156443130336</v>
      </c>
    </row>
    <row r="1463" spans="1:4">
      <c r="A1463">
        <v>1462</v>
      </c>
      <c r="B1463" s="431">
        <v>125.0763266965793</v>
      </c>
      <c r="C1463" s="324">
        <v>6.1024881098896679E-2</v>
      </c>
      <c r="D1463" s="324">
        <v>0.12307766802499129</v>
      </c>
    </row>
    <row r="1464" spans="1:4">
      <c r="A1464">
        <v>1463</v>
      </c>
      <c r="B1464" s="431">
        <v>131.58925576072656</v>
      </c>
      <c r="C1464" s="324">
        <v>6.3606231987292983E-2</v>
      </c>
      <c r="D1464" s="324">
        <v>0.12754689561132268</v>
      </c>
    </row>
    <row r="1465" spans="1:4">
      <c r="A1465">
        <v>1464</v>
      </c>
      <c r="B1465" s="431">
        <v>139.03648916777914</v>
      </c>
      <c r="C1465" s="324">
        <v>6.8562351157219315E-2</v>
      </c>
      <c r="D1465" s="324">
        <v>0.13168881073698535</v>
      </c>
    </row>
    <row r="1466" spans="1:4">
      <c r="A1466">
        <v>1465</v>
      </c>
      <c r="B1466" s="431">
        <v>126.07172530785668</v>
      </c>
      <c r="C1466" s="324">
        <v>7.5160963500459199E-2</v>
      </c>
      <c r="D1466" s="324">
        <v>0.11928198561480174</v>
      </c>
    </row>
    <row r="1467" spans="1:4">
      <c r="A1467">
        <v>1466</v>
      </c>
      <c r="B1467" s="431">
        <v>104.50669411077845</v>
      </c>
      <c r="C1467" s="324">
        <v>6.9872122951723695E-2</v>
      </c>
      <c r="D1467" s="324">
        <v>0.10395949629185353</v>
      </c>
    </row>
    <row r="1468" spans="1:4">
      <c r="A1468">
        <v>1467</v>
      </c>
      <c r="B1468" s="431">
        <v>107.08323350832296</v>
      </c>
      <c r="C1468" s="324">
        <v>6.8946765004166757E-2</v>
      </c>
      <c r="D1468" s="324">
        <v>0.10620664812962285</v>
      </c>
    </row>
    <row r="1469" spans="1:4">
      <c r="A1469">
        <v>1468</v>
      </c>
      <c r="B1469" s="431">
        <v>139.00762643462014</v>
      </c>
      <c r="C1469" s="324">
        <v>7.2296491047505518E-2</v>
      </c>
      <c r="D1469" s="324">
        <v>0.13023422573462259</v>
      </c>
    </row>
    <row r="1470" spans="1:4">
      <c r="A1470">
        <v>1469</v>
      </c>
      <c r="B1470" s="431">
        <v>123.66118018911232</v>
      </c>
      <c r="C1470" s="324">
        <v>7.0470392019706965E-2</v>
      </c>
      <c r="D1470" s="324">
        <v>0.11887463300999607</v>
      </c>
    </row>
    <row r="1471" spans="1:4">
      <c r="A1471">
        <v>1470</v>
      </c>
      <c r="B1471" s="431">
        <v>118.62524508380395</v>
      </c>
      <c r="C1471" s="324">
        <v>6.2894336652427135E-2</v>
      </c>
      <c r="D1471" s="324">
        <v>0.11714449651475624</v>
      </c>
    </row>
    <row r="1472" spans="1:4">
      <c r="A1472">
        <v>1471</v>
      </c>
      <c r="B1472" s="431">
        <v>150.37669472182293</v>
      </c>
      <c r="C1472" s="324">
        <v>7.6584182035449977E-2</v>
      </c>
      <c r="D1472" s="324">
        <v>0.13724084295221003</v>
      </c>
    </row>
    <row r="1473" spans="1:4">
      <c r="A1473">
        <v>1472</v>
      </c>
      <c r="B1473" s="431">
        <v>132.71154108223715</v>
      </c>
      <c r="C1473" s="324">
        <v>7.9925059094058851E-2</v>
      </c>
      <c r="D1473" s="324">
        <v>0.12274584556327184</v>
      </c>
    </row>
    <row r="1474" spans="1:4">
      <c r="A1474">
        <v>1473</v>
      </c>
      <c r="B1474" s="431">
        <v>102.58370702654258</v>
      </c>
      <c r="C1474" s="324">
        <v>5.8933986071000803E-2</v>
      </c>
      <c r="D1474" s="324">
        <v>0.10483835636850342</v>
      </c>
    </row>
    <row r="1475" spans="1:4">
      <c r="A1475">
        <v>1474</v>
      </c>
      <c r="B1475" s="431">
        <v>119.91134590536026</v>
      </c>
      <c r="C1475" s="324">
        <v>7.99684828007447E-2</v>
      </c>
      <c r="D1475" s="324">
        <v>0.1132361159530544</v>
      </c>
    </row>
    <row r="1476" spans="1:4">
      <c r="A1476">
        <v>1475</v>
      </c>
      <c r="B1476" s="431">
        <v>120.78192033656944</v>
      </c>
      <c r="C1476" s="324">
        <v>5.1292576166471739E-2</v>
      </c>
      <c r="D1476" s="324">
        <v>0.12268306870349777</v>
      </c>
    </row>
    <row r="1477" spans="1:4">
      <c r="A1477">
        <v>1476</v>
      </c>
      <c r="B1477" s="431">
        <v>116.21830078789472</v>
      </c>
      <c r="C1477" s="324">
        <v>6.4475568716635734E-2</v>
      </c>
      <c r="D1477" s="324">
        <v>0.11470991143828788</v>
      </c>
    </row>
    <row r="1478" spans="1:4">
      <c r="A1478">
        <v>1477</v>
      </c>
      <c r="B1478" s="431">
        <v>139.69078563293806</v>
      </c>
      <c r="C1478" s="324">
        <v>6.7648287349216768E-2</v>
      </c>
      <c r="D1478" s="324">
        <v>0.13256767418143245</v>
      </c>
    </row>
    <row r="1479" spans="1:4">
      <c r="A1479">
        <v>1478</v>
      </c>
      <c r="B1479" s="431">
        <v>120.37010011328407</v>
      </c>
      <c r="C1479" s="324">
        <v>7.339355813497378E-2</v>
      </c>
      <c r="D1479" s="324">
        <v>0.11543612368167169</v>
      </c>
    </row>
    <row r="1480" spans="1:4">
      <c r="A1480">
        <v>1479</v>
      </c>
      <c r="B1480" s="431">
        <v>147.0484161875325</v>
      </c>
      <c r="C1480" s="324">
        <v>6.9172692624466819E-2</v>
      </c>
      <c r="D1480" s="324">
        <v>0.1377955943804868</v>
      </c>
    </row>
    <row r="1481" spans="1:4">
      <c r="A1481">
        <v>1480</v>
      </c>
      <c r="B1481" s="431">
        <v>117.91472913649856</v>
      </c>
      <c r="C1481" s="324">
        <v>6.3096727413636047E-2</v>
      </c>
      <c r="D1481" s="324">
        <v>0.1164999082024428</v>
      </c>
    </row>
    <row r="1482" spans="1:4">
      <c r="A1482">
        <v>1481</v>
      </c>
      <c r="B1482" s="431">
        <v>117.9472099331704</v>
      </c>
      <c r="C1482" s="324">
        <v>5.725196630100346E-2</v>
      </c>
      <c r="D1482" s="324">
        <v>0.11829978275952849</v>
      </c>
    </row>
    <row r="1483" spans="1:4">
      <c r="A1483">
        <v>1482</v>
      </c>
      <c r="B1483" s="431">
        <v>137.9871377470445</v>
      </c>
      <c r="C1483" s="324">
        <v>5.6615559992667083E-2</v>
      </c>
      <c r="D1483" s="324">
        <v>0.13562133636839366</v>
      </c>
    </row>
    <row r="1484" spans="1:4">
      <c r="A1484">
        <v>1483</v>
      </c>
      <c r="B1484" s="431">
        <v>119.13484303391985</v>
      </c>
      <c r="C1484" s="324">
        <v>5.6203072358017359E-2</v>
      </c>
      <c r="D1484" s="324">
        <v>0.11964280626038301</v>
      </c>
    </row>
    <row r="1485" spans="1:4">
      <c r="A1485">
        <v>1484</v>
      </c>
      <c r="B1485" s="431">
        <v>123.04310235087851</v>
      </c>
      <c r="C1485" s="324">
        <v>7.8895969604559232E-2</v>
      </c>
      <c r="D1485" s="324">
        <v>0.11586997353131333</v>
      </c>
    </row>
    <row r="1486" spans="1:4">
      <c r="A1486">
        <v>1485</v>
      </c>
      <c r="B1486" s="431">
        <v>133.37806610468508</v>
      </c>
      <c r="C1486" s="324">
        <v>6.9144299625951935E-2</v>
      </c>
      <c r="D1486" s="324">
        <v>0.12698253493183564</v>
      </c>
    </row>
    <row r="1487" spans="1:4">
      <c r="A1487">
        <v>1486</v>
      </c>
      <c r="B1487" s="431">
        <v>122.80748307306558</v>
      </c>
      <c r="C1487" s="324">
        <v>6.3771380066765179E-2</v>
      </c>
      <c r="D1487" s="324">
        <v>0.12030247937345745</v>
      </c>
    </row>
    <row r="1488" spans="1:4">
      <c r="A1488">
        <v>1487</v>
      </c>
      <c r="B1488" s="431">
        <v>122.03645334529099</v>
      </c>
      <c r="C1488" s="324">
        <v>7.3433131865893092E-2</v>
      </c>
      <c r="D1488" s="324">
        <v>0.11671044901018671</v>
      </c>
    </row>
    <row r="1489" spans="1:4">
      <c r="A1489">
        <v>1488</v>
      </c>
      <c r="B1489" s="431">
        <v>106.34906970049582</v>
      </c>
      <c r="C1489" s="324">
        <v>6.8667984175806857E-2</v>
      </c>
      <c r="D1489" s="324">
        <v>0.10568889297272495</v>
      </c>
    </row>
    <row r="1490" spans="1:4">
      <c r="A1490">
        <v>1489</v>
      </c>
      <c r="B1490" s="431">
        <v>130.9309010789155</v>
      </c>
      <c r="C1490" s="324">
        <v>6.8389101912448694E-2</v>
      </c>
      <c r="D1490" s="324">
        <v>0.12530814373463395</v>
      </c>
    </row>
    <row r="1491" spans="1:4">
      <c r="A1491">
        <v>1490</v>
      </c>
      <c r="B1491" s="431">
        <v>117.72303913208223</v>
      </c>
      <c r="C1491" s="324">
        <v>6.1605321551489331E-2</v>
      </c>
      <c r="D1491" s="324">
        <v>0.1167866651322272</v>
      </c>
    </row>
    <row r="1492" spans="1:4">
      <c r="A1492">
        <v>1491</v>
      </c>
      <c r="B1492" s="431">
        <v>143.07534938063807</v>
      </c>
      <c r="C1492" s="324">
        <v>7.4982014198313476E-2</v>
      </c>
      <c r="D1492" s="324">
        <v>0.13233583276907057</v>
      </c>
    </row>
    <row r="1493" spans="1:4">
      <c r="A1493">
        <v>1492</v>
      </c>
      <c r="B1493" s="431">
        <v>138.78524947005658</v>
      </c>
      <c r="C1493" s="324">
        <v>6.1190133896279211E-2</v>
      </c>
      <c r="D1493" s="324">
        <v>0.13441435602288057</v>
      </c>
    </row>
    <row r="1494" spans="1:4">
      <c r="A1494">
        <v>1493</v>
      </c>
      <c r="B1494" s="431">
        <v>113.49742193470684</v>
      </c>
      <c r="C1494" s="324">
        <v>6.8694810331191319E-2</v>
      </c>
      <c r="D1494" s="324">
        <v>0.11135868558571169</v>
      </c>
    </row>
    <row r="1495" spans="1:4">
      <c r="A1495">
        <v>1494</v>
      </c>
      <c r="B1495" s="431">
        <v>129.75620648591436</v>
      </c>
      <c r="C1495" s="324">
        <v>6.3311038777842665E-2</v>
      </c>
      <c r="D1495" s="324">
        <v>0.12615075174101864</v>
      </c>
    </row>
    <row r="1496" spans="1:4">
      <c r="A1496">
        <v>1495</v>
      </c>
      <c r="B1496" s="431">
        <v>119.33058062755217</v>
      </c>
      <c r="C1496" s="324">
        <v>5.3219763922141755E-2</v>
      </c>
      <c r="D1496" s="324">
        <v>0.12077106063945284</v>
      </c>
    </row>
    <row r="1497" spans="1:4">
      <c r="A1497">
        <v>1496</v>
      </c>
      <c r="B1497" s="431">
        <v>138.5880364244133</v>
      </c>
      <c r="C1497" s="324">
        <v>5.5628208846612001E-2</v>
      </c>
      <c r="D1497" s="324">
        <v>0.13654915050573097</v>
      </c>
    </row>
    <row r="1498" spans="1:4">
      <c r="A1498">
        <v>1497</v>
      </c>
      <c r="B1498" s="431">
        <v>110.94579692211174</v>
      </c>
      <c r="C1498" s="324">
        <v>5.537072732829057E-2</v>
      </c>
      <c r="D1498" s="324">
        <v>0.11285707005478582</v>
      </c>
    </row>
    <row r="1499" spans="1:4">
      <c r="A1499">
        <v>1498</v>
      </c>
      <c r="B1499" s="431">
        <v>153.20551604238833</v>
      </c>
      <c r="C1499" s="324">
        <v>7.9369983565700228E-2</v>
      </c>
      <c r="D1499" s="324">
        <v>0.13818786863660018</v>
      </c>
    </row>
    <row r="1500" spans="1:4">
      <c r="A1500">
        <v>1499</v>
      </c>
      <c r="B1500" s="431">
        <v>104.14243504541687</v>
      </c>
      <c r="C1500" s="324">
        <v>5.0847081114001144E-2</v>
      </c>
      <c r="D1500" s="324">
        <v>0.10810490198525664</v>
      </c>
    </row>
    <row r="1501" spans="1:4">
      <c r="A1501">
        <v>1500</v>
      </c>
      <c r="B1501" s="431">
        <v>135.74919822105073</v>
      </c>
      <c r="C1501" s="324">
        <v>6.8600670606177611E-2</v>
      </c>
      <c r="D1501" s="324">
        <v>0.12906224614274617</v>
      </c>
    </row>
    <row r="1502" spans="1:4">
      <c r="A1502">
        <v>1501</v>
      </c>
      <c r="B1502" s="431">
        <v>142.11102639280546</v>
      </c>
      <c r="C1502" s="324">
        <v>7.1047002026367476E-2</v>
      </c>
      <c r="D1502" s="324">
        <v>0.13313868137534229</v>
      </c>
    </row>
    <row r="1503" spans="1:4">
      <c r="A1503">
        <v>1502</v>
      </c>
      <c r="B1503" s="431">
        <v>126.45205039101285</v>
      </c>
      <c r="C1503" s="324">
        <v>7.8101655043708931E-2</v>
      </c>
      <c r="D1503" s="324">
        <v>0.11865885467818429</v>
      </c>
    </row>
    <row r="1504" spans="1:4">
      <c r="A1504">
        <v>1503</v>
      </c>
      <c r="B1504" s="431">
        <v>131.81407316489452</v>
      </c>
      <c r="C1504" s="324">
        <v>6.5783786226894611E-2</v>
      </c>
      <c r="D1504" s="324">
        <v>0.12694097215766986</v>
      </c>
    </row>
    <row r="1505" spans="1:4">
      <c r="A1505">
        <v>1504</v>
      </c>
      <c r="B1505" s="431">
        <v>135.14610154442948</v>
      </c>
      <c r="C1505" s="324">
        <v>6.4604824592641011E-2</v>
      </c>
      <c r="D1505" s="324">
        <v>0.13007942053859783</v>
      </c>
    </row>
    <row r="1506" spans="1:4">
      <c r="A1506">
        <v>1505</v>
      </c>
      <c r="B1506" s="431">
        <v>113.53881762759984</v>
      </c>
      <c r="C1506" s="324">
        <v>6.3407592141724936E-2</v>
      </c>
      <c r="D1506" s="324">
        <v>0.11281976699751578</v>
      </c>
    </row>
    <row r="1507" spans="1:4">
      <c r="A1507">
        <v>1506</v>
      </c>
      <c r="B1507" s="431">
        <v>125.09433839363581</v>
      </c>
      <c r="C1507" s="324">
        <v>5.8724193740042022E-2</v>
      </c>
      <c r="D1507" s="324">
        <v>0.12387585178684628</v>
      </c>
    </row>
    <row r="1508" spans="1:4">
      <c r="A1508">
        <v>1507</v>
      </c>
      <c r="B1508" s="431">
        <v>136.63633331189823</v>
      </c>
      <c r="C1508" s="324">
        <v>6.9042609943562469E-2</v>
      </c>
      <c r="D1508" s="324">
        <v>0.12960083519613511</v>
      </c>
    </row>
    <row r="1509" spans="1:4">
      <c r="A1509">
        <v>1508</v>
      </c>
      <c r="B1509" s="431">
        <v>124.78996832147025</v>
      </c>
      <c r="C1509" s="324">
        <v>6.5417685022306479E-2</v>
      </c>
      <c r="D1509" s="324">
        <v>0.12138378059938751</v>
      </c>
    </row>
    <row r="1510" spans="1:4">
      <c r="A1510">
        <v>1509</v>
      </c>
      <c r="B1510" s="431">
        <v>132.35442528324211</v>
      </c>
      <c r="C1510" s="324">
        <v>6.56795940155534E-2</v>
      </c>
      <c r="D1510" s="324">
        <v>0.12741547911768139</v>
      </c>
    </row>
    <row r="1511" spans="1:4">
      <c r="A1511">
        <v>1510</v>
      </c>
      <c r="B1511" s="431">
        <v>117.06321652971658</v>
      </c>
      <c r="C1511" s="324">
        <v>5.3762357832753266E-2</v>
      </c>
      <c r="D1511" s="324">
        <v>0.11862339846278178</v>
      </c>
    </row>
    <row r="1512" spans="1:4">
      <c r="A1512">
        <v>1511</v>
      </c>
      <c r="B1512" s="431">
        <v>142.69549351169874</v>
      </c>
      <c r="C1512" s="324">
        <v>6.5634079205633175E-2</v>
      </c>
      <c r="D1512" s="324">
        <v>0.13579682557095521</v>
      </c>
    </row>
    <row r="1513" spans="1:4">
      <c r="A1513">
        <v>1512</v>
      </c>
      <c r="B1513" s="431">
        <v>145.57283119840235</v>
      </c>
      <c r="C1513" s="324">
        <v>7.6496954153523297E-2</v>
      </c>
      <c r="D1513" s="324">
        <v>0.13363867270749136</v>
      </c>
    </row>
    <row r="1514" spans="1:4">
      <c r="A1514">
        <v>1513</v>
      </c>
      <c r="B1514" s="431">
        <v>125.78324048419574</v>
      </c>
      <c r="C1514" s="324">
        <v>5.2258076529138761E-2</v>
      </c>
      <c r="D1514" s="324">
        <v>0.12674739077554303</v>
      </c>
    </row>
    <row r="1515" spans="1:4">
      <c r="A1515">
        <v>1514</v>
      </c>
      <c r="B1515" s="431">
        <v>113.66628920616448</v>
      </c>
      <c r="C1515" s="324">
        <v>7.9829526184978669E-2</v>
      </c>
      <c r="D1515" s="324">
        <v>0.10863778106660393</v>
      </c>
    </row>
    <row r="1516" spans="1:4">
      <c r="A1516">
        <v>1515</v>
      </c>
      <c r="B1516" s="431">
        <v>132.58186012347247</v>
      </c>
      <c r="C1516" s="324">
        <v>6.6653871069035434E-2</v>
      </c>
      <c r="D1516" s="324">
        <v>0.12724572529460187</v>
      </c>
    </row>
    <row r="1517" spans="1:4">
      <c r="A1517">
        <v>1516</v>
      </c>
      <c r="B1517" s="431">
        <v>109.97520150355088</v>
      </c>
      <c r="C1517" s="324">
        <v>6.7039680069796589E-2</v>
      </c>
      <c r="D1517" s="324">
        <v>0.10897512473038413</v>
      </c>
    </row>
    <row r="1518" spans="1:4">
      <c r="A1518">
        <v>1517</v>
      </c>
      <c r="B1518" s="431">
        <v>114.30866221426604</v>
      </c>
      <c r="C1518" s="324">
        <v>5.0596129712926284E-2</v>
      </c>
      <c r="D1518" s="324">
        <v>0.11717983275722182</v>
      </c>
    </row>
    <row r="1519" spans="1:4">
      <c r="A1519">
        <v>1518</v>
      </c>
      <c r="B1519" s="431">
        <v>161.75953591627021</v>
      </c>
      <c r="C1519" s="324">
        <v>7.9095150669615324E-2</v>
      </c>
      <c r="D1519" s="324">
        <v>0.14468362639906934</v>
      </c>
    </row>
    <row r="1520" spans="1:4">
      <c r="A1520">
        <v>1519</v>
      </c>
      <c r="B1520" s="431">
        <v>106.60394252221082</v>
      </c>
      <c r="C1520" s="324">
        <v>5.0092104319525932E-2</v>
      </c>
      <c r="D1520" s="324">
        <v>0.11048166070975231</v>
      </c>
    </row>
    <row r="1521" spans="1:4">
      <c r="A1521">
        <v>1520</v>
      </c>
      <c r="B1521" s="431">
        <v>137.87950460965325</v>
      </c>
      <c r="C1521" s="324">
        <v>7.0592062971830405E-2</v>
      </c>
      <c r="D1521" s="324">
        <v>0.12999774847578174</v>
      </c>
    </row>
    <row r="1522" spans="1:4">
      <c r="A1522">
        <v>1521</v>
      </c>
      <c r="B1522" s="431">
        <v>131.35710681128231</v>
      </c>
      <c r="C1522" s="324">
        <v>7.5391471481598665E-2</v>
      </c>
      <c r="D1522" s="324">
        <v>0.12324044701967728</v>
      </c>
    </row>
    <row r="1523" spans="1:4">
      <c r="A1523">
        <v>1522</v>
      </c>
      <c r="B1523" s="431">
        <v>114.67306181762498</v>
      </c>
      <c r="C1523" s="324">
        <v>5.924098253680439E-2</v>
      </c>
      <c r="D1523" s="324">
        <v>0.11493517865444813</v>
      </c>
    </row>
    <row r="1524" spans="1:4">
      <c r="A1524">
        <v>1523</v>
      </c>
      <c r="B1524" s="431">
        <v>109.9646023974434</v>
      </c>
      <c r="C1524" s="324">
        <v>5.3088471313514039E-2</v>
      </c>
      <c r="D1524" s="324">
        <v>0.11263624958474226</v>
      </c>
    </row>
    <row r="1525" spans="1:4">
      <c r="A1525">
        <v>1524</v>
      </c>
      <c r="B1525" s="431">
        <v>126.14935855786611</v>
      </c>
      <c r="C1525" s="324">
        <v>7.3314234066435252E-2</v>
      </c>
      <c r="D1525" s="324">
        <v>0.11992155394338523</v>
      </c>
    </row>
    <row r="1526" spans="1:4">
      <c r="A1526">
        <v>1525</v>
      </c>
      <c r="B1526" s="431">
        <v>132.43916789424134</v>
      </c>
      <c r="C1526" s="324">
        <v>7.3160578344557706E-2</v>
      </c>
      <c r="D1526" s="324">
        <v>0.12483138596329349</v>
      </c>
    </row>
    <row r="1527" spans="1:4">
      <c r="A1527">
        <v>1526</v>
      </c>
      <c r="B1527" s="431">
        <v>129.74021242105786</v>
      </c>
      <c r="C1527" s="324">
        <v>7.486294512863409E-2</v>
      </c>
      <c r="D1527" s="324">
        <v>0.12218134010979156</v>
      </c>
    </row>
    <row r="1528" spans="1:4">
      <c r="A1528">
        <v>1527</v>
      </c>
      <c r="B1528" s="431">
        <v>112.53329445570792</v>
      </c>
      <c r="C1528" s="324">
        <v>7.6084249008486163E-2</v>
      </c>
      <c r="D1528" s="324">
        <v>0.10871428985344268</v>
      </c>
    </row>
    <row r="1529" spans="1:4">
      <c r="A1529">
        <v>1528</v>
      </c>
      <c r="B1529" s="431">
        <v>126.34511982346432</v>
      </c>
      <c r="C1529" s="324">
        <v>7.3650132102728888E-2</v>
      </c>
      <c r="D1529" s="324">
        <v>0.11996632868975575</v>
      </c>
    </row>
    <row r="1530" spans="1:4">
      <c r="A1530">
        <v>1529</v>
      </c>
      <c r="B1530" s="431">
        <v>134.81088931606303</v>
      </c>
      <c r="C1530" s="324">
        <v>6.460123476320935E-2</v>
      </c>
      <c r="D1530" s="324">
        <v>0.12980792727139384</v>
      </c>
    </row>
    <row r="1531" spans="1:4">
      <c r="A1531">
        <v>1530</v>
      </c>
      <c r="B1531" s="431">
        <v>110.14860129176047</v>
      </c>
      <c r="C1531" s="324">
        <v>5.5445017658846928E-2</v>
      </c>
      <c r="D1531" s="324">
        <v>0.11215044291286108</v>
      </c>
    </row>
    <row r="1532" spans="1:4">
      <c r="A1532">
        <v>1531</v>
      </c>
      <c r="B1532" s="431">
        <v>137.78725912038971</v>
      </c>
      <c r="C1532" s="324">
        <v>7.8992182677142406E-2</v>
      </c>
      <c r="D1532" s="324">
        <v>0.12684380025284919</v>
      </c>
    </row>
    <row r="1533" spans="1:4">
      <c r="A1533">
        <v>1532</v>
      </c>
      <c r="B1533" s="431">
        <v>130.44512490847194</v>
      </c>
      <c r="C1533" s="324">
        <v>7.0779288062257362E-2</v>
      </c>
      <c r="D1533" s="324">
        <v>0.12409798200310207</v>
      </c>
    </row>
    <row r="1534" spans="1:4">
      <c r="A1534">
        <v>1533</v>
      </c>
      <c r="B1534" s="431">
        <v>123.86201030156063</v>
      </c>
      <c r="C1534" s="324">
        <v>6.9428875464680087E-2</v>
      </c>
      <c r="D1534" s="324">
        <v>0.11935776634772362</v>
      </c>
    </row>
    <row r="1535" spans="1:4">
      <c r="A1535">
        <v>1534</v>
      </c>
      <c r="B1535" s="431">
        <v>138.50519002847543</v>
      </c>
      <c r="C1535" s="324">
        <v>6.467549658132507E-2</v>
      </c>
      <c r="D1535" s="324">
        <v>0.13278560183850072</v>
      </c>
    </row>
    <row r="1536" spans="1:4">
      <c r="A1536">
        <v>1535</v>
      </c>
      <c r="B1536" s="431">
        <v>141.59252406631154</v>
      </c>
      <c r="C1536" s="324">
        <v>7.1008448764220092E-2</v>
      </c>
      <c r="D1536" s="324">
        <v>0.13274798787629205</v>
      </c>
    </row>
    <row r="1537" spans="1:4">
      <c r="A1537">
        <v>1536</v>
      </c>
      <c r="B1537" s="431">
        <v>136.64777453486283</v>
      </c>
      <c r="C1537" s="324">
        <v>6.5776811952598768E-2</v>
      </c>
      <c r="D1537" s="324">
        <v>0.13085004808277326</v>
      </c>
    </row>
    <row r="1538" spans="1:4">
      <c r="A1538">
        <v>1537</v>
      </c>
      <c r="B1538" s="431">
        <v>143.24663297644236</v>
      </c>
      <c r="C1538" s="324">
        <v>7.47365140517878E-2</v>
      </c>
      <c r="D1538" s="324">
        <v>0.13256295832386811</v>
      </c>
    </row>
    <row r="1539" spans="1:4">
      <c r="A1539">
        <v>1538</v>
      </c>
      <c r="B1539" s="431">
        <v>124.99973181858688</v>
      </c>
      <c r="C1539" s="324">
        <v>7.617075617246831E-2</v>
      </c>
      <c r="D1539" s="324">
        <v>0.11815443251311331</v>
      </c>
    </row>
    <row r="1540" spans="1:4">
      <c r="A1540">
        <v>1539</v>
      </c>
      <c r="B1540" s="431">
        <v>140.2874794406126</v>
      </c>
      <c r="C1540" s="324">
        <v>6.6336271844960881E-2</v>
      </c>
      <c r="D1540" s="324">
        <v>0.13356729954717184</v>
      </c>
    </row>
    <row r="1541" spans="1:4">
      <c r="A1541">
        <v>1540</v>
      </c>
      <c r="B1541" s="431">
        <v>115.82523681348333</v>
      </c>
      <c r="C1541" s="324">
        <v>6.7137012769066265E-2</v>
      </c>
      <c r="D1541" s="324">
        <v>0.11363982818337261</v>
      </c>
    </row>
    <row r="1542" spans="1:4">
      <c r="A1542">
        <v>1541</v>
      </c>
      <c r="B1542" s="431">
        <v>136.59148778169447</v>
      </c>
      <c r="C1542" s="324">
        <v>5.9058173815281216E-2</v>
      </c>
      <c r="D1542" s="324">
        <v>0.13344062168717477</v>
      </c>
    </row>
    <row r="1543" spans="1:4">
      <c r="A1543">
        <v>1542</v>
      </c>
      <c r="B1543" s="431">
        <v>133.01770433519468</v>
      </c>
      <c r="C1543" s="324">
        <v>5.3956840170527272E-2</v>
      </c>
      <c r="D1543" s="324">
        <v>0.1324190571274069</v>
      </c>
    </row>
    <row r="1544" spans="1:4">
      <c r="A1544">
        <v>1543</v>
      </c>
      <c r="B1544" s="431">
        <v>139.26144471909231</v>
      </c>
      <c r="C1544" s="324">
        <v>6.2422892568829887E-2</v>
      </c>
      <c r="D1544" s="324">
        <v>0.13430790650443988</v>
      </c>
    </row>
    <row r="1545" spans="1:4">
      <c r="A1545">
        <v>1544</v>
      </c>
      <c r="B1545" s="431">
        <v>132.8978727568059</v>
      </c>
      <c r="C1545" s="324">
        <v>5.1680471408963424E-2</v>
      </c>
      <c r="D1545" s="324">
        <v>0.13322243991107716</v>
      </c>
    </row>
    <row r="1546" spans="1:4">
      <c r="A1546">
        <v>1545</v>
      </c>
      <c r="B1546" s="431">
        <v>132.57682598214274</v>
      </c>
      <c r="C1546" s="324">
        <v>6.9684323728868888E-2</v>
      </c>
      <c r="D1546" s="324">
        <v>0.12615623295531056</v>
      </c>
    </row>
    <row r="1547" spans="1:4">
      <c r="A1547">
        <v>1546</v>
      </c>
      <c r="B1547" s="431">
        <v>149.29831118896786</v>
      </c>
      <c r="C1547" s="324">
        <v>7.6708847785698642E-2</v>
      </c>
      <c r="D1547" s="324">
        <v>0.13637271254603484</v>
      </c>
    </row>
    <row r="1548" spans="1:4">
      <c r="A1548">
        <v>1547</v>
      </c>
      <c r="B1548" s="431">
        <v>124.15818682794114</v>
      </c>
      <c r="C1548" s="324">
        <v>7.8768323305420732E-2</v>
      </c>
      <c r="D1548" s="324">
        <v>0.1167402721559743</v>
      </c>
    </row>
    <row r="1549" spans="1:4">
      <c r="A1549">
        <v>1548</v>
      </c>
      <c r="B1549" s="431">
        <v>150.13856535098165</v>
      </c>
      <c r="C1549" s="324">
        <v>5.9011223213286709E-2</v>
      </c>
      <c r="D1549" s="324">
        <v>0.14486773021681046</v>
      </c>
    </row>
    <row r="1550" spans="1:4">
      <c r="A1550">
        <v>1549</v>
      </c>
      <c r="B1550" s="431">
        <v>130.54626721377548</v>
      </c>
      <c r="C1550" s="324">
        <v>7.0967743141095968E-2</v>
      </c>
      <c r="D1550" s="324">
        <v>0.12411280335186339</v>
      </c>
    </row>
    <row r="1551" spans="1:4">
      <c r="A1551">
        <v>1550</v>
      </c>
      <c r="B1551" s="431">
        <v>148.93082111239156</v>
      </c>
      <c r="C1551" s="324">
        <v>7.4749125044210413E-2</v>
      </c>
      <c r="D1551" s="324">
        <v>0.13690925568693096</v>
      </c>
    </row>
    <row r="1552" spans="1:4">
      <c r="A1552">
        <v>1551</v>
      </c>
      <c r="B1552" s="431">
        <v>129.68570289524806</v>
      </c>
      <c r="C1552" s="324">
        <v>7.939547058632386E-2</v>
      </c>
      <c r="D1552" s="324">
        <v>0.12066956463535475</v>
      </c>
    </row>
    <row r="1553" spans="1:4">
      <c r="A1553">
        <v>1552</v>
      </c>
      <c r="B1553" s="431">
        <v>128.84515464321353</v>
      </c>
      <c r="C1553" s="324">
        <v>7.3344009506210686E-2</v>
      </c>
      <c r="D1553" s="324">
        <v>0.12199334484018282</v>
      </c>
    </row>
    <row r="1554" spans="1:4">
      <c r="A1554">
        <v>1553</v>
      </c>
      <c r="B1554" s="431">
        <v>113.74884394323686</v>
      </c>
      <c r="C1554" s="324">
        <v>6.792523147907352E-2</v>
      </c>
      <c r="D1554" s="324">
        <v>0.11176386603768812</v>
      </c>
    </row>
    <row r="1555" spans="1:4">
      <c r="A1555">
        <v>1554</v>
      </c>
      <c r="B1555" s="431">
        <v>129.2759394326996</v>
      </c>
      <c r="C1555" s="324">
        <v>7.5433929942284678E-2</v>
      </c>
      <c r="D1555" s="324">
        <v>0.12163962660097968</v>
      </c>
    </row>
    <row r="1556" spans="1:4">
      <c r="A1556">
        <v>1555</v>
      </c>
      <c r="B1556" s="431">
        <v>149.12792350469985</v>
      </c>
      <c r="C1556" s="324">
        <v>6.3495420070130107E-2</v>
      </c>
      <c r="D1556" s="324">
        <v>0.14195956049829889</v>
      </c>
    </row>
    <row r="1557" spans="1:4">
      <c r="A1557">
        <v>1556</v>
      </c>
      <c r="B1557" s="431">
        <v>130.0853078365069</v>
      </c>
      <c r="C1557" s="324">
        <v>5.4669599707550184E-2</v>
      </c>
      <c r="D1557" s="324">
        <v>0.129601620459634</v>
      </c>
    </row>
    <row r="1558" spans="1:4">
      <c r="A1558">
        <v>1557</v>
      </c>
      <c r="B1558" s="431">
        <v>108.96214256976877</v>
      </c>
      <c r="C1558" s="324">
        <v>6.0120565067101533E-2</v>
      </c>
      <c r="D1558" s="324">
        <v>0.1099052632370936</v>
      </c>
    </row>
    <row r="1559" spans="1:4">
      <c r="A1559">
        <v>1558</v>
      </c>
      <c r="B1559" s="431">
        <v>153.07075970763088</v>
      </c>
      <c r="C1559" s="324">
        <v>7.7350207267957841E-2</v>
      </c>
      <c r="D1559" s="324">
        <v>0.13895023797460876</v>
      </c>
    </row>
    <row r="1560" spans="1:4">
      <c r="A1560">
        <v>1559</v>
      </c>
      <c r="B1560" s="431">
        <v>128.96530113614264</v>
      </c>
      <c r="C1560" s="324">
        <v>5.8217999459345825E-2</v>
      </c>
      <c r="D1560" s="324">
        <v>0.12732540262041026</v>
      </c>
    </row>
    <row r="1561" spans="1:4">
      <c r="A1561">
        <v>1560</v>
      </c>
      <c r="B1561" s="431">
        <v>156.94794588609457</v>
      </c>
      <c r="C1561" s="324">
        <v>6.3560577227529405E-2</v>
      </c>
      <c r="D1561" s="324">
        <v>0.14833580074587227</v>
      </c>
    </row>
    <row r="1562" spans="1:4">
      <c r="A1562">
        <v>1561</v>
      </c>
      <c r="B1562" s="431">
        <v>113.68960489892164</v>
      </c>
      <c r="C1562" s="324">
        <v>6.8930098930806899E-2</v>
      </c>
      <c r="D1562" s="324">
        <v>0.1114487184582936</v>
      </c>
    </row>
    <row r="1563" spans="1:4">
      <c r="A1563">
        <v>1562</v>
      </c>
      <c r="B1563" s="431">
        <v>124.80332102072492</v>
      </c>
      <c r="C1563" s="324">
        <v>6.907431255051602E-2</v>
      </c>
      <c r="D1563" s="324">
        <v>0.12021475954785336</v>
      </c>
    </row>
    <row r="1564" spans="1:4">
      <c r="A1564">
        <v>1563</v>
      </c>
      <c r="B1564" s="431">
        <v>108.09863286793694</v>
      </c>
      <c r="C1564" s="324">
        <v>5.721083593890576E-2</v>
      </c>
      <c r="D1564" s="324">
        <v>0.10992732724008769</v>
      </c>
    </row>
    <row r="1565" spans="1:4">
      <c r="A1565">
        <v>1564</v>
      </c>
      <c r="B1565" s="431">
        <v>136.68028451605215</v>
      </c>
      <c r="C1565" s="324">
        <v>5.7340551939485854E-2</v>
      </c>
      <c r="D1565" s="324">
        <v>0.13420931201522532</v>
      </c>
    </row>
    <row r="1566" spans="1:4">
      <c r="A1566">
        <v>1565</v>
      </c>
      <c r="B1566" s="431">
        <v>130.09092968538002</v>
      </c>
      <c r="C1566" s="324">
        <v>6.6903698875989626E-2</v>
      </c>
      <c r="D1566" s="324">
        <v>0.12515596046537344</v>
      </c>
    </row>
    <row r="1567" spans="1:4">
      <c r="A1567">
        <v>1566</v>
      </c>
      <c r="B1567" s="431">
        <v>105.36940652688783</v>
      </c>
      <c r="C1567" s="324">
        <v>6.9016189360532998E-2</v>
      </c>
      <c r="D1567" s="324">
        <v>0.10483222907995085</v>
      </c>
    </row>
    <row r="1568" spans="1:4">
      <c r="A1568">
        <v>1567</v>
      </c>
      <c r="B1568" s="431">
        <v>131.96230019271565</v>
      </c>
      <c r="C1568" s="324">
        <v>6.4647709328982839E-2</v>
      </c>
      <c r="D1568" s="324">
        <v>0.12747233379064671</v>
      </c>
    </row>
    <row r="1569" spans="1:4">
      <c r="A1569">
        <v>1568</v>
      </c>
      <c r="B1569" s="431">
        <v>114.08789063874484</v>
      </c>
      <c r="C1569" s="324">
        <v>5.9984051692292123E-2</v>
      </c>
      <c r="D1569" s="324">
        <v>0.11423146551598631</v>
      </c>
    </row>
    <row r="1570" spans="1:4">
      <c r="A1570">
        <v>1569</v>
      </c>
      <c r="B1570" s="431">
        <v>129.60230032566164</v>
      </c>
      <c r="C1570" s="324">
        <v>6.7809087498024612E-2</v>
      </c>
      <c r="D1570" s="324">
        <v>0.12445075904101169</v>
      </c>
    </row>
    <row r="1571" spans="1:4">
      <c r="A1571">
        <v>1570</v>
      </c>
      <c r="B1571" s="431">
        <v>122.04983071527217</v>
      </c>
      <c r="C1571" s="324">
        <v>6.5467289404695525E-2</v>
      </c>
      <c r="D1571" s="324">
        <v>0.11914886328174748</v>
      </c>
    </row>
    <row r="1572" spans="1:4">
      <c r="A1572">
        <v>1571</v>
      </c>
      <c r="B1572" s="431">
        <v>124.39952805460717</v>
      </c>
      <c r="C1572" s="324">
        <v>6.5946429542240892E-2</v>
      </c>
      <c r="D1572" s="324">
        <v>0.12089620147018343</v>
      </c>
    </row>
    <row r="1573" spans="1:4">
      <c r="A1573">
        <v>1572</v>
      </c>
      <c r="B1573" s="431">
        <v>134.8071915569509</v>
      </c>
      <c r="C1573" s="324">
        <v>5.5605450498687779E-2</v>
      </c>
      <c r="D1573" s="324">
        <v>0.13330800235899787</v>
      </c>
    </row>
    <row r="1574" spans="1:4">
      <c r="A1574">
        <v>1573</v>
      </c>
      <c r="B1574" s="431">
        <v>123.01165119083062</v>
      </c>
      <c r="C1574" s="324">
        <v>5.5374004498763944E-2</v>
      </c>
      <c r="D1574" s="324">
        <v>0.12324492573175792</v>
      </c>
    </row>
    <row r="1575" spans="1:4">
      <c r="A1575">
        <v>1574</v>
      </c>
      <c r="B1575" s="431">
        <v>135.4990637981397</v>
      </c>
      <c r="C1575" s="324">
        <v>5.891546508246822E-2</v>
      </c>
      <c r="D1575" s="324">
        <v>0.1325774195611896</v>
      </c>
    </row>
    <row r="1576" spans="1:4">
      <c r="A1576">
        <v>1575</v>
      </c>
      <c r="B1576" s="431">
        <v>137.16477690847273</v>
      </c>
      <c r="C1576" s="324">
        <v>5.9121014815345881E-2</v>
      </c>
      <c r="D1576" s="324">
        <v>0.13389786871591663</v>
      </c>
    </row>
    <row r="1577" spans="1:4">
      <c r="A1577">
        <v>1576</v>
      </c>
      <c r="B1577" s="431">
        <v>140.1065411661927</v>
      </c>
      <c r="C1577" s="324">
        <v>5.1097516217780074E-2</v>
      </c>
      <c r="D1577" s="324">
        <v>0.13982814588876066</v>
      </c>
    </row>
    <row r="1578" spans="1:4">
      <c r="A1578">
        <v>1577</v>
      </c>
      <c r="B1578" s="431">
        <v>152.06998304000763</v>
      </c>
      <c r="C1578" s="324">
        <v>7.6898964688600496E-2</v>
      </c>
      <c r="D1578" s="324">
        <v>0.13838832804130141</v>
      </c>
    </row>
    <row r="1579" spans="1:4">
      <c r="A1579">
        <v>1578</v>
      </c>
      <c r="B1579" s="431">
        <v>140.00948593122689</v>
      </c>
      <c r="C1579" s="324">
        <v>6.8254630928046359E-2</v>
      </c>
      <c r="D1579" s="324">
        <v>0.13258307461924718</v>
      </c>
    </row>
    <row r="1580" spans="1:4">
      <c r="A1580">
        <v>1579</v>
      </c>
      <c r="B1580" s="431">
        <v>151.32319727209753</v>
      </c>
      <c r="C1580" s="324">
        <v>7.6802997708694545E-2</v>
      </c>
      <c r="D1580" s="324">
        <v>0.13786466272304587</v>
      </c>
    </row>
    <row r="1581" spans="1:4">
      <c r="A1581">
        <v>1580</v>
      </c>
      <c r="B1581" s="431">
        <v>153.55546390136999</v>
      </c>
      <c r="C1581" s="324">
        <v>7.1709920392236642E-2</v>
      </c>
      <c r="D1581" s="324">
        <v>0.14179937000220483</v>
      </c>
    </row>
    <row r="1582" spans="1:4">
      <c r="A1582">
        <v>1581</v>
      </c>
      <c r="B1582" s="431">
        <v>132.91537269145451</v>
      </c>
      <c r="C1582" s="324">
        <v>5.8567221215258924E-2</v>
      </c>
      <c r="D1582" s="324">
        <v>0.13053381763256169</v>
      </c>
    </row>
    <row r="1583" spans="1:4">
      <c r="A1583">
        <v>1582</v>
      </c>
      <c r="B1583" s="431">
        <v>132.42891512658858</v>
      </c>
      <c r="C1583" s="324">
        <v>5.6018346345991989E-2</v>
      </c>
      <c r="D1583" s="324">
        <v>0.13110287928165373</v>
      </c>
    </row>
    <row r="1584" spans="1:4">
      <c r="A1584">
        <v>1583</v>
      </c>
      <c r="B1584" s="431">
        <v>132.01701389419173</v>
      </c>
      <c r="C1584" s="324">
        <v>5.2652327196045005E-2</v>
      </c>
      <c r="D1584" s="324">
        <v>0.13206217877161613</v>
      </c>
    </row>
    <row r="1585" spans="1:4">
      <c r="A1585">
        <v>1584</v>
      </c>
      <c r="B1585" s="431">
        <v>154.7248494435562</v>
      </c>
      <c r="C1585" s="324">
        <v>7.5132283114424103E-2</v>
      </c>
      <c r="D1585" s="324">
        <v>0.14117424966043582</v>
      </c>
    </row>
    <row r="1586" spans="1:4">
      <c r="A1586">
        <v>1585</v>
      </c>
      <c r="B1586" s="431">
        <v>153.77546183367957</v>
      </c>
      <c r="C1586" s="324">
        <v>7.0685445168374786E-2</v>
      </c>
      <c r="D1586" s="324">
        <v>0.14243319557974754</v>
      </c>
    </row>
    <row r="1587" spans="1:4">
      <c r="A1587">
        <v>1586</v>
      </c>
      <c r="B1587" s="431">
        <v>142.44463789470507</v>
      </c>
      <c r="C1587" s="324">
        <v>7.4612512693094338E-2</v>
      </c>
      <c r="D1587" s="324">
        <v>0.13199717140272563</v>
      </c>
    </row>
    <row r="1588" spans="1:4">
      <c r="A1588">
        <v>1587</v>
      </c>
      <c r="B1588" s="431">
        <v>143.68549827583666</v>
      </c>
      <c r="C1588" s="324">
        <v>7.1497480986405862E-2</v>
      </c>
      <c r="D1588" s="324">
        <v>0.13418948961015373</v>
      </c>
    </row>
    <row r="1589" spans="1:4">
      <c r="A1589">
        <v>1588</v>
      </c>
      <c r="B1589" s="431">
        <v>135.17063250526752</v>
      </c>
      <c r="C1589" s="324">
        <v>6.450775912241441E-2</v>
      </c>
      <c r="D1589" s="324">
        <v>0.13013624617817851</v>
      </c>
    </row>
    <row r="1590" spans="1:4">
      <c r="A1590">
        <v>1589</v>
      </c>
      <c r="B1590" s="431">
        <v>137.46094601379644</v>
      </c>
      <c r="C1590" s="324">
        <v>6.0536029758181439E-2</v>
      </c>
      <c r="D1590" s="324">
        <v>0.13357600375351023</v>
      </c>
    </row>
    <row r="1591" spans="1:4">
      <c r="A1591">
        <v>1590</v>
      </c>
      <c r="B1591" s="431">
        <v>138.45179285434398</v>
      </c>
      <c r="C1591" s="324">
        <v>6.941371114897249E-2</v>
      </c>
      <c r="D1591" s="324">
        <v>0.13089689881669156</v>
      </c>
    </row>
    <row r="1592" spans="1:4">
      <c r="A1592">
        <v>1591</v>
      </c>
      <c r="B1592" s="431">
        <v>122.26037844548624</v>
      </c>
      <c r="C1592" s="324">
        <v>7.082007979546677E-2</v>
      </c>
      <c r="D1592" s="324">
        <v>0.11766816456315561</v>
      </c>
    </row>
    <row r="1593" spans="1:4">
      <c r="A1593">
        <v>1592</v>
      </c>
      <c r="B1593" s="431">
        <v>110.12868437895908</v>
      </c>
      <c r="C1593" s="324">
        <v>5.4424345807369962E-2</v>
      </c>
      <c r="D1593" s="324">
        <v>0.11241193459952109</v>
      </c>
    </row>
    <row r="1594" spans="1:4">
      <c r="A1594">
        <v>1593</v>
      </c>
      <c r="B1594" s="431">
        <v>136.68697691951544</v>
      </c>
      <c r="C1594" s="324">
        <v>6.3598935331031184E-2</v>
      </c>
      <c r="D1594" s="324">
        <v>0.13172431895195921</v>
      </c>
    </row>
    <row r="1595" spans="1:4">
      <c r="A1595">
        <v>1594</v>
      </c>
      <c r="B1595" s="431">
        <v>133.94598741544851</v>
      </c>
      <c r="C1595" s="324">
        <v>6.3767931220944943E-2</v>
      </c>
      <c r="D1595" s="324">
        <v>0.12941607438214273</v>
      </c>
    </row>
    <row r="1596" spans="1:4">
      <c r="A1596">
        <v>1595</v>
      </c>
      <c r="B1596" s="431">
        <v>128.33201139468073</v>
      </c>
      <c r="C1596" s="324">
        <v>7.9851295608026576E-2</v>
      </c>
      <c r="D1596" s="324">
        <v>0.11951926025953177</v>
      </c>
    </row>
    <row r="1597" spans="1:4">
      <c r="A1597">
        <v>1596</v>
      </c>
      <c r="B1597" s="431">
        <v>145.70605439944157</v>
      </c>
      <c r="C1597" s="324">
        <v>7.9849914256413426E-2</v>
      </c>
      <c r="D1597" s="324">
        <v>0.1324171334368848</v>
      </c>
    </row>
    <row r="1598" spans="1:4">
      <c r="A1598">
        <v>1597</v>
      </c>
      <c r="B1598" s="431">
        <v>147.12304539730098</v>
      </c>
      <c r="C1598" s="324">
        <v>6.220903272377748E-2</v>
      </c>
      <c r="D1598" s="324">
        <v>0.14088756808982483</v>
      </c>
    </row>
    <row r="1599" spans="1:4">
      <c r="A1599">
        <v>1598</v>
      </c>
      <c r="B1599" s="431">
        <v>150.02554569904109</v>
      </c>
      <c r="C1599" s="324">
        <v>6.8698191046108581E-2</v>
      </c>
      <c r="D1599" s="324">
        <v>0.14036151555491655</v>
      </c>
    </row>
    <row r="1600" spans="1:4">
      <c r="A1600">
        <v>1599</v>
      </c>
      <c r="B1600" s="431">
        <v>129.28010242697641</v>
      </c>
      <c r="C1600" s="324">
        <v>7.1599091809056284E-2</v>
      </c>
      <c r="D1600" s="324">
        <v>0.12290950888486647</v>
      </c>
    </row>
    <row r="1601" spans="1:4">
      <c r="A1601">
        <v>1600</v>
      </c>
      <c r="B1601" s="431">
        <v>138.64202600389805</v>
      </c>
      <c r="C1601" s="324">
        <v>7.6937032121669982E-2</v>
      </c>
      <c r="D1601" s="324">
        <v>0.12822767685166181</v>
      </c>
    </row>
    <row r="1602" spans="1:4">
      <c r="A1602">
        <v>1601</v>
      </c>
      <c r="B1602" s="431">
        <v>105.82286796797358</v>
      </c>
      <c r="C1602" s="324">
        <v>6.5889726372384341E-2</v>
      </c>
      <c r="D1602" s="324">
        <v>0.10591129811201476</v>
      </c>
    </row>
    <row r="1603" spans="1:4">
      <c r="A1603">
        <v>1602</v>
      </c>
      <c r="B1603" s="431">
        <v>145.28326795375946</v>
      </c>
      <c r="C1603" s="324">
        <v>5.3581132829925576E-2</v>
      </c>
      <c r="D1603" s="324">
        <v>0.14324510218084296</v>
      </c>
    </row>
    <row r="1604" spans="1:4">
      <c r="A1604">
        <v>1603</v>
      </c>
      <c r="B1604" s="431">
        <v>124.19272248770554</v>
      </c>
      <c r="C1604" s="324">
        <v>6.7835300852467917E-2</v>
      </c>
      <c r="D1604" s="324">
        <v>0.12012395656810994</v>
      </c>
    </row>
    <row r="1605" spans="1:4">
      <c r="A1605">
        <v>1604</v>
      </c>
      <c r="B1605" s="431">
        <v>146.45113205513019</v>
      </c>
      <c r="C1605" s="324">
        <v>5.9290785626178046E-2</v>
      </c>
      <c r="D1605" s="324">
        <v>0.14163624372304762</v>
      </c>
    </row>
    <row r="1606" spans="1:4">
      <c r="A1606">
        <v>1605</v>
      </c>
      <c r="B1606" s="431">
        <v>99.427734323994855</v>
      </c>
      <c r="C1606" s="324">
        <v>5.3160263292100406E-2</v>
      </c>
      <c r="D1606" s="324">
        <v>0.10342066641423497</v>
      </c>
    </row>
    <row r="1607" spans="1:4">
      <c r="A1607">
        <v>1606</v>
      </c>
      <c r="B1607" s="431">
        <v>133.90485291874825</v>
      </c>
      <c r="C1607" s="324">
        <v>7.0341621106649571E-2</v>
      </c>
      <c r="D1607" s="324">
        <v>0.12696771248314859</v>
      </c>
    </row>
    <row r="1608" spans="1:4">
      <c r="A1608">
        <v>1607</v>
      </c>
      <c r="B1608" s="431">
        <v>113.28779104084674</v>
      </c>
      <c r="C1608" s="324">
        <v>7.7164493560401948E-2</v>
      </c>
      <c r="D1608" s="324">
        <v>0.10901648340364958</v>
      </c>
    </row>
    <row r="1609" spans="1:4">
      <c r="A1609">
        <v>1608</v>
      </c>
      <c r="B1609" s="431">
        <v>129.33698326815983</v>
      </c>
      <c r="C1609" s="324">
        <v>6.2433438106641842E-2</v>
      </c>
      <c r="D1609" s="324">
        <v>0.12611825958560188</v>
      </c>
    </row>
    <row r="1610" spans="1:4">
      <c r="A1610">
        <v>1609</v>
      </c>
      <c r="B1610" s="431">
        <v>131.5164908395453</v>
      </c>
      <c r="C1610" s="324">
        <v>5.5099743164656566E-2</v>
      </c>
      <c r="D1610" s="324">
        <v>0.13067321231162635</v>
      </c>
    </row>
    <row r="1611" spans="1:4">
      <c r="A1611">
        <v>1610</v>
      </c>
      <c r="B1611" s="431">
        <v>104.22007860380474</v>
      </c>
      <c r="C1611" s="324">
        <v>5.0272410973102047E-2</v>
      </c>
      <c r="D1611" s="324">
        <v>0.10831675532546974</v>
      </c>
    </row>
    <row r="1612" spans="1:4">
      <c r="A1612">
        <v>1611</v>
      </c>
      <c r="B1612" s="431">
        <v>136.81921865132733</v>
      </c>
      <c r="C1612" s="324">
        <v>6.7457332661122707E-2</v>
      </c>
      <c r="D1612" s="324">
        <v>0.13034567471359215</v>
      </c>
    </row>
    <row r="1613" spans="1:4">
      <c r="A1613">
        <v>1612</v>
      </c>
      <c r="B1613" s="431">
        <v>120.4778502180457</v>
      </c>
      <c r="C1613" s="324">
        <v>7.0326468497666744E-2</v>
      </c>
      <c r="D1613" s="324">
        <v>0.11641650920459347</v>
      </c>
    </row>
    <row r="1614" spans="1:4">
      <c r="A1614">
        <v>1613</v>
      </c>
      <c r="B1614" s="431">
        <v>131.95206445495688</v>
      </c>
      <c r="C1614" s="324">
        <v>6.0169070693742985E-2</v>
      </c>
      <c r="D1614" s="324">
        <v>0.12911703992943099</v>
      </c>
    </row>
    <row r="1615" spans="1:4">
      <c r="A1615">
        <v>1614</v>
      </c>
      <c r="B1615" s="431">
        <v>106.5841575609452</v>
      </c>
      <c r="C1615" s="324">
        <v>5.6313651705306798E-2</v>
      </c>
      <c r="D1615" s="324">
        <v>0.10886326615392369</v>
      </c>
    </row>
    <row r="1616" spans="1:4">
      <c r="A1616">
        <v>1615</v>
      </c>
      <c r="B1616" s="431">
        <v>115.56134412919008</v>
      </c>
      <c r="C1616" s="324">
        <v>6.7555810831280344E-2</v>
      </c>
      <c r="D1616" s="324">
        <v>0.11331204546878776</v>
      </c>
    </row>
    <row r="1617" spans="1:4">
      <c r="A1617">
        <v>1616</v>
      </c>
      <c r="B1617" s="431">
        <v>126.92127954515023</v>
      </c>
      <c r="C1617" s="324">
        <v>6.5962810211797632E-2</v>
      </c>
      <c r="D1617" s="324">
        <v>0.12292666714617029</v>
      </c>
    </row>
    <row r="1618" spans="1:4">
      <c r="A1618">
        <v>1617</v>
      </c>
      <c r="B1618" s="431">
        <v>155.5000340755015</v>
      </c>
      <c r="C1618" s="324">
        <v>7.9317276049087421E-2</v>
      </c>
      <c r="D1618" s="324">
        <v>0.13991904383277584</v>
      </c>
    </row>
    <row r="1619" spans="1:4">
      <c r="A1619">
        <v>1618</v>
      </c>
      <c r="B1619" s="431">
        <v>131.17145827354344</v>
      </c>
      <c r="C1619" s="324">
        <v>6.1967704697497052E-2</v>
      </c>
      <c r="D1619" s="324">
        <v>0.12780158000207795</v>
      </c>
    </row>
    <row r="1620" spans="1:4">
      <c r="A1620">
        <v>1619</v>
      </c>
      <c r="B1620" s="431">
        <v>133.75131185385081</v>
      </c>
      <c r="C1620" s="324">
        <v>5.4383949308834952E-2</v>
      </c>
      <c r="D1620" s="324">
        <v>0.13288553324712796</v>
      </c>
    </row>
    <row r="1621" spans="1:4">
      <c r="A1621">
        <v>1620</v>
      </c>
      <c r="B1621" s="431">
        <v>106.44956210555624</v>
      </c>
      <c r="C1621" s="324">
        <v>6.2616529382121061E-2</v>
      </c>
      <c r="D1621" s="324">
        <v>0.10719733835853235</v>
      </c>
    </row>
    <row r="1622" spans="1:4">
      <c r="A1622">
        <v>1621</v>
      </c>
      <c r="B1622" s="431">
        <v>121.03623670114898</v>
      </c>
      <c r="C1622" s="324">
        <v>6.8730463818055795E-2</v>
      </c>
      <c r="D1622" s="324">
        <v>0.11733396277359794</v>
      </c>
    </row>
    <row r="1623" spans="1:4">
      <c r="A1623">
        <v>1622</v>
      </c>
      <c r="B1623" s="431">
        <v>123.70124302304626</v>
      </c>
      <c r="C1623" s="324">
        <v>5.0890800981265867E-2</v>
      </c>
      <c r="D1623" s="324">
        <v>0.12540215548307104</v>
      </c>
    </row>
    <row r="1624" spans="1:4">
      <c r="A1624">
        <v>1623</v>
      </c>
      <c r="B1624" s="431">
        <v>114.13927800509416</v>
      </c>
      <c r="C1624" s="324">
        <v>7.8992519755378604E-2</v>
      </c>
      <c r="D1624" s="324">
        <v>0.10919807625377506</v>
      </c>
    </row>
    <row r="1625" spans="1:4">
      <c r="A1625">
        <v>1624</v>
      </c>
      <c r="B1625" s="431">
        <v>135.43280274150365</v>
      </c>
      <c r="C1625" s="324">
        <v>6.7037991256005125E-2</v>
      </c>
      <c r="D1625" s="324">
        <v>0.1293934760178658</v>
      </c>
    </row>
    <row r="1626" spans="1:4">
      <c r="A1626">
        <v>1625</v>
      </c>
      <c r="B1626" s="431">
        <v>121.20396266483161</v>
      </c>
      <c r="C1626" s="324">
        <v>6.2499870891915575E-2</v>
      </c>
      <c r="D1626" s="324">
        <v>0.11938948126970314</v>
      </c>
    </row>
    <row r="1627" spans="1:4">
      <c r="A1627">
        <v>1626</v>
      </c>
      <c r="B1627" s="431">
        <v>148.58877118007842</v>
      </c>
      <c r="C1627" s="324">
        <v>7.2661703896085603E-2</v>
      </c>
      <c r="D1627" s="324">
        <v>0.13752346258645826</v>
      </c>
    </row>
    <row r="1628" spans="1:4">
      <c r="A1628">
        <v>1627</v>
      </c>
      <c r="B1628" s="431">
        <v>137.2509281541046</v>
      </c>
      <c r="C1628" s="324">
        <v>5.0811048234259269E-2</v>
      </c>
      <c r="D1628" s="324">
        <v>0.13742672345882614</v>
      </c>
    </row>
    <row r="1629" spans="1:4">
      <c r="A1629">
        <v>1628</v>
      </c>
      <c r="B1629" s="431">
        <v>130.50735765447672</v>
      </c>
      <c r="C1629" s="324">
        <v>7.1923396639490225E-2</v>
      </c>
      <c r="D1629" s="324">
        <v>0.12375676029627392</v>
      </c>
    </row>
    <row r="1630" spans="1:4">
      <c r="A1630">
        <v>1629</v>
      </c>
      <c r="B1630" s="431">
        <v>124.28149109608364</v>
      </c>
      <c r="C1630" s="324">
        <v>7.4665762882058395E-2</v>
      </c>
      <c r="D1630" s="324">
        <v>0.11806560255307436</v>
      </c>
    </row>
    <row r="1631" spans="1:4">
      <c r="A1631">
        <v>1630</v>
      </c>
      <c r="B1631" s="431">
        <v>128.82786322082879</v>
      </c>
      <c r="C1631" s="324">
        <v>5.1884403685985327E-2</v>
      </c>
      <c r="D1631" s="324">
        <v>0.12956074995285122</v>
      </c>
    </row>
    <row r="1632" spans="1:4">
      <c r="A1632">
        <v>1631</v>
      </c>
      <c r="B1632" s="431">
        <v>141.41978097932559</v>
      </c>
      <c r="C1632" s="324">
        <v>7.041522136908733E-2</v>
      </c>
      <c r="D1632" s="324">
        <v>0.1328465264502012</v>
      </c>
    </row>
    <row r="1633" spans="1:4">
      <c r="A1633">
        <v>1632</v>
      </c>
      <c r="B1633" s="431">
        <v>121.7555567946437</v>
      </c>
      <c r="C1633" s="324">
        <v>5.9623065432358104E-2</v>
      </c>
      <c r="D1633" s="324">
        <v>0.12076722207086697</v>
      </c>
    </row>
    <row r="1634" spans="1:4">
      <c r="A1634">
        <v>1633</v>
      </c>
      <c r="B1634" s="431">
        <v>113.70469548032833</v>
      </c>
      <c r="C1634" s="324">
        <v>5.4148646376164934E-2</v>
      </c>
      <c r="D1634" s="324">
        <v>0.11558961455994388</v>
      </c>
    </row>
    <row r="1635" spans="1:4">
      <c r="A1635">
        <v>1634</v>
      </c>
      <c r="B1635" s="431">
        <v>117.61149635069653</v>
      </c>
      <c r="C1635" s="324">
        <v>5.8120136562790789E-2</v>
      </c>
      <c r="D1635" s="324">
        <v>0.11774773817137851</v>
      </c>
    </row>
    <row r="1636" spans="1:4">
      <c r="A1636">
        <v>1635</v>
      </c>
      <c r="B1636" s="431">
        <v>122.70131492113936</v>
      </c>
      <c r="C1636" s="324">
        <v>7.7488331197522742E-2</v>
      </c>
      <c r="D1636" s="324">
        <v>0.11602374928774106</v>
      </c>
    </row>
    <row r="1637" spans="1:4">
      <c r="A1637">
        <v>1636</v>
      </c>
      <c r="B1637" s="431">
        <v>143.50555816650515</v>
      </c>
      <c r="C1637" s="324">
        <v>5.9614702709771095E-2</v>
      </c>
      <c r="D1637" s="324">
        <v>0.13901885975047007</v>
      </c>
    </row>
    <row r="1638" spans="1:4">
      <c r="A1638">
        <v>1637</v>
      </c>
      <c r="B1638" s="431">
        <v>125.6783206252552</v>
      </c>
      <c r="C1638" s="324">
        <v>5.2003563000822241E-2</v>
      </c>
      <c r="D1638" s="324">
        <v>0.12674737662153712</v>
      </c>
    </row>
    <row r="1639" spans="1:4">
      <c r="A1639">
        <v>1638</v>
      </c>
      <c r="B1639" s="431">
        <v>136.43792634061066</v>
      </c>
      <c r="C1639" s="324">
        <v>7.7544448402498134E-2</v>
      </c>
      <c r="D1639" s="324">
        <v>0.1263470632322897</v>
      </c>
    </row>
    <row r="1640" spans="1:4">
      <c r="A1640">
        <v>1639</v>
      </c>
      <c r="B1640" s="431">
        <v>119.74660885515497</v>
      </c>
      <c r="C1640" s="324">
        <v>5.1063310425292385E-2</v>
      </c>
      <c r="D1640" s="324">
        <v>0.12184525209972105</v>
      </c>
    </row>
    <row r="1641" spans="1:4">
      <c r="A1641">
        <v>1640</v>
      </c>
      <c r="B1641" s="431">
        <v>139.6545468684906</v>
      </c>
      <c r="C1641" s="324">
        <v>6.7148760774707786E-2</v>
      </c>
      <c r="D1641" s="324">
        <v>0.13273569954020814</v>
      </c>
    </row>
    <row r="1642" spans="1:4">
      <c r="A1642">
        <v>1641</v>
      </c>
      <c r="B1642" s="431">
        <v>126.72380960114417</v>
      </c>
      <c r="C1642" s="324">
        <v>6.9877011906298359E-2</v>
      </c>
      <c r="D1642" s="324">
        <v>0.12147363559529446</v>
      </c>
    </row>
    <row r="1643" spans="1:4">
      <c r="A1643">
        <v>1642</v>
      </c>
      <c r="B1643" s="431">
        <v>137.33672878141365</v>
      </c>
      <c r="C1643" s="324">
        <v>5.7607590699385668E-2</v>
      </c>
      <c r="D1643" s="324">
        <v>0.134658454180826</v>
      </c>
    </row>
    <row r="1644" spans="1:4">
      <c r="A1644">
        <v>1643</v>
      </c>
      <c r="B1644" s="431">
        <v>103.72804608938132</v>
      </c>
      <c r="C1644" s="324">
        <v>5.7099048745398902E-2</v>
      </c>
      <c r="D1644" s="324">
        <v>0.10623251383795042</v>
      </c>
    </row>
    <row r="1645" spans="1:4">
      <c r="A1645">
        <v>1644</v>
      </c>
      <c r="B1645" s="431">
        <v>117.5288943282861</v>
      </c>
      <c r="C1645" s="324">
        <v>7.2019691323870649E-2</v>
      </c>
      <c r="D1645" s="324">
        <v>0.11362399339268613</v>
      </c>
    </row>
    <row r="1646" spans="1:4">
      <c r="A1646">
        <v>1645</v>
      </c>
      <c r="B1646" s="431">
        <v>115.754772035565</v>
      </c>
      <c r="C1646" s="324">
        <v>5.9613501289679439E-2</v>
      </c>
      <c r="D1646" s="324">
        <v>0.11573543817947547</v>
      </c>
    </row>
    <row r="1647" spans="1:4">
      <c r="A1647">
        <v>1646</v>
      </c>
      <c r="B1647" s="431">
        <v>145.50545823278355</v>
      </c>
      <c r="C1647" s="324">
        <v>7.0564019987622281E-2</v>
      </c>
      <c r="D1647" s="324">
        <v>0.13599544793325061</v>
      </c>
    </row>
    <row r="1648" spans="1:4">
      <c r="A1648">
        <v>1647</v>
      </c>
      <c r="B1648" s="431">
        <v>137.49646575011647</v>
      </c>
      <c r="C1648" s="324">
        <v>6.6444581945633782E-2</v>
      </c>
      <c r="D1648" s="324">
        <v>0.13127740399744051</v>
      </c>
    </row>
    <row r="1649" spans="1:4">
      <c r="A1649">
        <v>1648</v>
      </c>
      <c r="B1649" s="431">
        <v>139.95220413584951</v>
      </c>
      <c r="C1649" s="324">
        <v>5.9793808362350709E-2</v>
      </c>
      <c r="D1649" s="324">
        <v>0.13596285910765438</v>
      </c>
    </row>
    <row r="1650" spans="1:4">
      <c r="A1650">
        <v>1649</v>
      </c>
      <c r="B1650" s="431">
        <v>143.66459931620298</v>
      </c>
      <c r="C1650" s="324">
        <v>6.5813299005764214E-2</v>
      </c>
      <c r="D1650" s="324">
        <v>0.13650573705653815</v>
      </c>
    </row>
    <row r="1651" spans="1:4">
      <c r="A1651">
        <v>1650</v>
      </c>
      <c r="B1651" s="431">
        <v>112.27684900009157</v>
      </c>
      <c r="C1651" s="324">
        <v>5.4164697692806227E-2</v>
      </c>
      <c r="D1651" s="324">
        <v>0.11434641049022319</v>
      </c>
    </row>
    <row r="1652" spans="1:4">
      <c r="A1652">
        <v>1651</v>
      </c>
      <c r="B1652" s="431">
        <v>124.68366396227273</v>
      </c>
      <c r="C1652" s="324">
        <v>7.7785164214570615E-2</v>
      </c>
      <c r="D1652" s="324">
        <v>0.11742716700189873</v>
      </c>
    </row>
    <row r="1653" spans="1:4">
      <c r="A1653">
        <v>1652</v>
      </c>
      <c r="B1653" s="431">
        <v>113.01979054028226</v>
      </c>
      <c r="C1653" s="324">
        <v>5.0016724579044027E-2</v>
      </c>
      <c r="D1653" s="324">
        <v>0.11620949457627643</v>
      </c>
    </row>
    <row r="1654" spans="1:4">
      <c r="A1654">
        <v>1653</v>
      </c>
      <c r="B1654" s="431">
        <v>133.65853171013123</v>
      </c>
      <c r="C1654" s="324">
        <v>7.9629880804396189E-2</v>
      </c>
      <c r="D1654" s="324">
        <v>0.12354782367110385</v>
      </c>
    </row>
    <row r="1655" spans="1:4">
      <c r="A1655">
        <v>1654</v>
      </c>
      <c r="B1655" s="431">
        <v>133.4830678248502</v>
      </c>
      <c r="C1655" s="324">
        <v>5.8062130942969643E-2</v>
      </c>
      <c r="D1655" s="324">
        <v>0.13120876045119215</v>
      </c>
    </row>
    <row r="1656" spans="1:4">
      <c r="A1656">
        <v>1655</v>
      </c>
      <c r="B1656" s="431">
        <v>133.22831007781127</v>
      </c>
      <c r="C1656" s="324">
        <v>5.5585954974212662E-2</v>
      </c>
      <c r="D1656" s="324">
        <v>0.1319581583449341</v>
      </c>
    </row>
    <row r="1657" spans="1:4">
      <c r="A1657">
        <v>1656</v>
      </c>
      <c r="B1657" s="431">
        <v>128.67239174882914</v>
      </c>
      <c r="C1657" s="324">
        <v>6.2243510495053382E-2</v>
      </c>
      <c r="D1657" s="324">
        <v>0.12563713282742747</v>
      </c>
    </row>
    <row r="1658" spans="1:4">
      <c r="A1658">
        <v>1657</v>
      </c>
      <c r="B1658" s="431">
        <v>124.98147273773392</v>
      </c>
      <c r="C1658" s="324">
        <v>7.57243157391084E-2</v>
      </c>
      <c r="D1658" s="324">
        <v>0.1182768848030723</v>
      </c>
    </row>
    <row r="1659" spans="1:4">
      <c r="A1659">
        <v>1658</v>
      </c>
      <c r="B1659" s="431">
        <v>130.70306563285968</v>
      </c>
      <c r="C1659" s="324">
        <v>5.3759263359829446E-2</v>
      </c>
      <c r="D1659" s="324">
        <v>0.13048473007686989</v>
      </c>
    </row>
    <row r="1660" spans="1:4">
      <c r="A1660">
        <v>1659</v>
      </c>
      <c r="B1660" s="431">
        <v>109.98107348500085</v>
      </c>
      <c r="C1660" s="324">
        <v>6.362439777870868E-2</v>
      </c>
      <c r="D1660" s="324">
        <v>0.10984705197865091</v>
      </c>
    </row>
    <row r="1661" spans="1:4">
      <c r="A1661">
        <v>1660</v>
      </c>
      <c r="B1661" s="431">
        <v>149.7469435836754</v>
      </c>
      <c r="C1661" s="324">
        <v>7.5015779298271884E-2</v>
      </c>
      <c r="D1661" s="324">
        <v>0.13742153527739676</v>
      </c>
    </row>
    <row r="1662" spans="1:4">
      <c r="A1662">
        <v>1661</v>
      </c>
      <c r="B1662" s="431">
        <v>133.47871694424771</v>
      </c>
      <c r="C1662" s="324">
        <v>5.6208394880503602E-2</v>
      </c>
      <c r="D1662" s="324">
        <v>0.13192853635839594</v>
      </c>
    </row>
    <row r="1663" spans="1:4">
      <c r="A1663">
        <v>1662</v>
      </c>
      <c r="B1663" s="431">
        <v>122.19298257079838</v>
      </c>
      <c r="C1663" s="324">
        <v>7.976057963900296E-2</v>
      </c>
      <c r="D1663" s="324">
        <v>0.11498792284475108</v>
      </c>
    </row>
    <row r="1664" spans="1:4">
      <c r="A1664">
        <v>1663</v>
      </c>
      <c r="B1664" s="431">
        <v>150.59742238961508</v>
      </c>
      <c r="C1664" s="324">
        <v>7.3911688609007598E-2</v>
      </c>
      <c r="D1664" s="324">
        <v>0.13854282280634</v>
      </c>
    </row>
    <row r="1665" spans="1:4">
      <c r="A1665">
        <v>1664</v>
      </c>
      <c r="B1665" s="431">
        <v>111.4191320771901</v>
      </c>
      <c r="C1665" s="324">
        <v>5.3839885729290493E-2</v>
      </c>
      <c r="D1665" s="324">
        <v>0.11369388840094305</v>
      </c>
    </row>
    <row r="1666" spans="1:4">
      <c r="A1666">
        <v>1665</v>
      </c>
      <c r="B1666" s="431">
        <v>126.20457130364892</v>
      </c>
      <c r="C1666" s="324">
        <v>7.751287825755443E-2</v>
      </c>
      <c r="D1666" s="324">
        <v>0.1186540239429664</v>
      </c>
    </row>
    <row r="1667" spans="1:4">
      <c r="A1667">
        <v>1666</v>
      </c>
      <c r="B1667" s="431">
        <v>136.93862947646031</v>
      </c>
      <c r="C1667" s="324">
        <v>6.6509374713762379E-2</v>
      </c>
      <c r="D1667" s="324">
        <v>0.13080353740690978</v>
      </c>
    </row>
    <row r="1668" spans="1:4">
      <c r="A1668">
        <v>1667</v>
      </c>
      <c r="B1668" s="431">
        <v>116.29727852440676</v>
      </c>
      <c r="C1668" s="324">
        <v>7.3104329795159559E-2</v>
      </c>
      <c r="D1668" s="324">
        <v>0.11237096238008273</v>
      </c>
    </row>
    <row r="1669" spans="1:4">
      <c r="A1669">
        <v>1668</v>
      </c>
      <c r="B1669" s="431">
        <v>141.54486122191992</v>
      </c>
      <c r="C1669" s="324">
        <v>6.1865813751642511E-2</v>
      </c>
      <c r="D1669" s="324">
        <v>0.13642412341272045</v>
      </c>
    </row>
    <row r="1670" spans="1:4">
      <c r="A1670">
        <v>1669</v>
      </c>
      <c r="B1670" s="431">
        <v>131.00139809055236</v>
      </c>
      <c r="C1670" s="324">
        <v>5.4082840906494692E-2</v>
      </c>
      <c r="D1670" s="324">
        <v>0.13061936005149324</v>
      </c>
    </row>
    <row r="1671" spans="1:4">
      <c r="A1671">
        <v>1670</v>
      </c>
      <c r="B1671" s="431">
        <v>124.89253231669434</v>
      </c>
      <c r="C1671" s="324">
        <v>6.1689472897764983E-2</v>
      </c>
      <c r="D1671" s="324">
        <v>0.12270144869411685</v>
      </c>
    </row>
    <row r="1672" spans="1:4">
      <c r="A1672">
        <v>1671</v>
      </c>
      <c r="B1672" s="431">
        <v>145.21219625679862</v>
      </c>
      <c r="C1672" s="324">
        <v>6.7474914611072703E-2</v>
      </c>
      <c r="D1672" s="324">
        <v>0.13705266145243125</v>
      </c>
    </row>
    <row r="1673" spans="1:4">
      <c r="A1673">
        <v>1672</v>
      </c>
      <c r="B1673" s="431">
        <v>106.79994065237408</v>
      </c>
      <c r="C1673" s="324">
        <v>6.6016500618316473E-2</v>
      </c>
      <c r="D1673" s="324">
        <v>0.10667033844328704</v>
      </c>
    </row>
    <row r="1674" spans="1:4">
      <c r="A1674">
        <v>1673</v>
      </c>
      <c r="B1674" s="431">
        <v>151.3125020441361</v>
      </c>
      <c r="C1674" s="324">
        <v>6.0267597772305649E-2</v>
      </c>
      <c r="D1674" s="324">
        <v>0.14525971887208053</v>
      </c>
    </row>
    <row r="1675" spans="1:4">
      <c r="A1675">
        <v>1674</v>
      </c>
      <c r="B1675" s="431">
        <v>123.08203297324886</v>
      </c>
      <c r="C1675" s="324">
        <v>6.7363882096188085E-2</v>
      </c>
      <c r="D1675" s="324">
        <v>0.11938525101844041</v>
      </c>
    </row>
    <row r="1676" spans="1:4">
      <c r="A1676">
        <v>1675</v>
      </c>
      <c r="B1676" s="431">
        <v>150.97158660876315</v>
      </c>
      <c r="C1676" s="324">
        <v>7.8727372106503407E-2</v>
      </c>
      <c r="D1676" s="324">
        <v>0.13679190984433517</v>
      </c>
    </row>
    <row r="1677" spans="1:4">
      <c r="A1677">
        <v>1676</v>
      </c>
      <c r="B1677" s="431">
        <v>104.98142951409849</v>
      </c>
      <c r="C1677" s="324">
        <v>5.8900203243317177E-2</v>
      </c>
      <c r="D1677" s="324">
        <v>0.1068665639248897</v>
      </c>
    </row>
    <row r="1678" spans="1:4">
      <c r="A1678">
        <v>1677</v>
      </c>
      <c r="B1678" s="431">
        <v>116.32849246584794</v>
      </c>
      <c r="C1678" s="324">
        <v>5.7306627206181474E-2</v>
      </c>
      <c r="D1678" s="324">
        <v>0.11690548791339168</v>
      </c>
    </row>
    <row r="1679" spans="1:4">
      <c r="A1679">
        <v>1678</v>
      </c>
      <c r="B1679" s="431">
        <v>130.97302822414437</v>
      </c>
      <c r="C1679" s="324">
        <v>6.9416284532945738E-2</v>
      </c>
      <c r="D1679" s="324">
        <v>0.12498344881309814</v>
      </c>
    </row>
    <row r="1680" spans="1:4">
      <c r="A1680">
        <v>1679</v>
      </c>
      <c r="B1680" s="431">
        <v>133.59161357818243</v>
      </c>
      <c r="C1680" s="324">
        <v>5.809869537507123E-2</v>
      </c>
      <c r="D1680" s="324">
        <v>0.13128649793952568</v>
      </c>
    </row>
    <row r="1681" spans="1:4">
      <c r="A1681">
        <v>1680</v>
      </c>
      <c r="B1681" s="431">
        <v>113.03828834880449</v>
      </c>
      <c r="C1681" s="324">
        <v>5.2648394365165566E-2</v>
      </c>
      <c r="D1681" s="324">
        <v>0.11544857408012009</v>
      </c>
    </row>
    <row r="1682" spans="1:4">
      <c r="A1682">
        <v>1681</v>
      </c>
      <c r="B1682" s="431">
        <v>145.69180035295989</v>
      </c>
      <c r="C1682" s="324">
        <v>7.7750340256723741E-2</v>
      </c>
      <c r="D1682" s="324">
        <v>0.13323107570302756</v>
      </c>
    </row>
    <row r="1683" spans="1:4">
      <c r="A1683">
        <v>1682</v>
      </c>
      <c r="B1683" s="431">
        <v>132.15895857537163</v>
      </c>
      <c r="C1683" s="324">
        <v>5.3852760611964749E-2</v>
      </c>
      <c r="D1683" s="324">
        <v>0.13171402609994293</v>
      </c>
    </row>
    <row r="1684" spans="1:4">
      <c r="A1684">
        <v>1683</v>
      </c>
      <c r="B1684" s="431">
        <v>133.75496147445503</v>
      </c>
      <c r="C1684" s="324">
        <v>7.3202133403719463E-2</v>
      </c>
      <c r="D1684" s="324">
        <v>0.12583370404282962</v>
      </c>
    </row>
    <row r="1685" spans="1:4">
      <c r="A1685">
        <v>1684</v>
      </c>
      <c r="B1685" s="431">
        <v>138.13392612963227</v>
      </c>
      <c r="C1685" s="324">
        <v>7.0546873393723217E-2</v>
      </c>
      <c r="D1685" s="324">
        <v>0.13021458139019862</v>
      </c>
    </row>
    <row r="1686" spans="1:4">
      <c r="A1686">
        <v>1685</v>
      </c>
      <c r="B1686" s="431">
        <v>112.31906259907048</v>
      </c>
      <c r="C1686" s="324">
        <v>7.8063440633967265E-2</v>
      </c>
      <c r="D1686" s="324">
        <v>0.10806575571816018</v>
      </c>
    </row>
    <row r="1687" spans="1:4">
      <c r="A1687">
        <v>1686</v>
      </c>
      <c r="B1687" s="431">
        <v>113.26087755735738</v>
      </c>
      <c r="C1687" s="324">
        <v>7.0876619154995602E-2</v>
      </c>
      <c r="D1687" s="324">
        <v>0.11059890345203403</v>
      </c>
    </row>
    <row r="1688" spans="1:4">
      <c r="A1688">
        <v>1687</v>
      </c>
      <c r="B1688" s="431">
        <v>146.21249425755028</v>
      </c>
      <c r="C1688" s="324">
        <v>7.4085550473111481E-2</v>
      </c>
      <c r="D1688" s="324">
        <v>0.13509825291112479</v>
      </c>
    </row>
    <row r="1689" spans="1:4">
      <c r="A1689">
        <v>1688</v>
      </c>
      <c r="B1689" s="431">
        <v>138.66162757269979</v>
      </c>
      <c r="C1689" s="324">
        <v>7.7194230946336984E-2</v>
      </c>
      <c r="D1689" s="324">
        <v>0.12814853600501735</v>
      </c>
    </row>
    <row r="1690" spans="1:4">
      <c r="A1690">
        <v>1689</v>
      </c>
      <c r="B1690" s="431">
        <v>118.99800445438827</v>
      </c>
      <c r="C1690" s="324">
        <v>7.793004418161234E-2</v>
      </c>
      <c r="D1690" s="324">
        <v>0.11311395265667429</v>
      </c>
    </row>
    <row r="1691" spans="1:4">
      <c r="A1691">
        <v>1690</v>
      </c>
      <c r="B1691" s="431">
        <v>130.30630123344613</v>
      </c>
      <c r="C1691" s="324">
        <v>7.4781947194031417E-2</v>
      </c>
      <c r="D1691" s="324">
        <v>0.12264129011188643</v>
      </c>
    </row>
    <row r="1692" spans="1:4">
      <c r="A1692">
        <v>1691</v>
      </c>
      <c r="B1692" s="431">
        <v>132.60885784136798</v>
      </c>
      <c r="C1692" s="324">
        <v>5.4338875303202722E-2</v>
      </c>
      <c r="D1692" s="324">
        <v>0.13191362399114934</v>
      </c>
    </row>
    <row r="1693" spans="1:4">
      <c r="A1693">
        <v>1692</v>
      </c>
      <c r="B1693" s="431">
        <v>145.13097058822439</v>
      </c>
      <c r="C1693" s="324">
        <v>7.1652137786919312E-2</v>
      </c>
      <c r="D1693" s="324">
        <v>0.13525462889361886</v>
      </c>
    </row>
    <row r="1694" spans="1:4">
      <c r="A1694">
        <v>1693</v>
      </c>
      <c r="B1694" s="431">
        <v>121.23510409368589</v>
      </c>
      <c r="C1694" s="324">
        <v>6.2742342517125585E-2</v>
      </c>
      <c r="D1694" s="324">
        <v>0.11933880134978814</v>
      </c>
    </row>
    <row r="1695" spans="1:4">
      <c r="A1695">
        <v>1694</v>
      </c>
      <c r="B1695" s="431">
        <v>133.47063685158093</v>
      </c>
      <c r="C1695" s="324">
        <v>5.5368334909606881E-2</v>
      </c>
      <c r="D1695" s="324">
        <v>0.13225240422819584</v>
      </c>
    </row>
    <row r="1696" spans="1:4">
      <c r="A1696">
        <v>1695</v>
      </c>
      <c r="B1696" s="431">
        <v>130.59630880072669</v>
      </c>
      <c r="C1696" s="324">
        <v>6.0306596183360837E-2</v>
      </c>
      <c r="D1696" s="324">
        <v>0.12793279950420994</v>
      </c>
    </row>
    <row r="1697" spans="1:4">
      <c r="A1697">
        <v>1696</v>
      </c>
      <c r="B1697" s="431">
        <v>112.68975685451269</v>
      </c>
      <c r="C1697" s="324">
        <v>6.3237300647067521E-2</v>
      </c>
      <c r="D1697" s="324">
        <v>0.1121697447497918</v>
      </c>
    </row>
    <row r="1698" spans="1:4">
      <c r="A1698">
        <v>1697</v>
      </c>
      <c r="B1698" s="431">
        <v>154.76226677332562</v>
      </c>
      <c r="C1698" s="324">
        <v>6.6368256502956274E-2</v>
      </c>
      <c r="D1698" s="324">
        <v>0.14521103791227533</v>
      </c>
    </row>
    <row r="1699" spans="1:4">
      <c r="A1699">
        <v>1698</v>
      </c>
      <c r="B1699" s="431">
        <v>104.19483679722828</v>
      </c>
      <c r="C1699" s="324">
        <v>5.1368442001458466E-2</v>
      </c>
      <c r="D1699" s="324">
        <v>0.10802198599491895</v>
      </c>
    </row>
    <row r="1700" spans="1:4">
      <c r="A1700">
        <v>1699</v>
      </c>
      <c r="B1700" s="431">
        <v>132.13737208767216</v>
      </c>
      <c r="C1700" s="324">
        <v>5.5104037772446893E-2</v>
      </c>
      <c r="D1700" s="324">
        <v>0.13120702126891715</v>
      </c>
    </row>
    <row r="1701" spans="1:4">
      <c r="A1701">
        <v>1700</v>
      </c>
      <c r="B1701" s="431">
        <v>128.49032786294347</v>
      </c>
      <c r="C1701" s="324">
        <v>6.0677340138087676E-2</v>
      </c>
      <c r="D1701" s="324">
        <v>0.12604116118268655</v>
      </c>
    </row>
    <row r="1702" spans="1:4">
      <c r="A1702">
        <v>1701</v>
      </c>
      <c r="B1702" s="431">
        <v>147.32857424366668</v>
      </c>
      <c r="C1702" s="324">
        <v>7.4164009864518418E-2</v>
      </c>
      <c r="D1702" s="324">
        <v>0.13592366150772048</v>
      </c>
    </row>
    <row r="1703" spans="1:4">
      <c r="A1703">
        <v>1702</v>
      </c>
      <c r="B1703" s="431">
        <v>126.44115870888214</v>
      </c>
      <c r="C1703" s="324">
        <v>5.3318297943714218E-2</v>
      </c>
      <c r="D1703" s="324">
        <v>0.12693862743454443</v>
      </c>
    </row>
    <row r="1704" spans="1:4">
      <c r="A1704">
        <v>1703</v>
      </c>
      <c r="B1704" s="431">
        <v>109.02279153553567</v>
      </c>
      <c r="C1704" s="324">
        <v>7.7906860452101975E-2</v>
      </c>
      <c r="D1704" s="324">
        <v>0.10562823242584571</v>
      </c>
    </row>
    <row r="1705" spans="1:4">
      <c r="A1705">
        <v>1704</v>
      </c>
      <c r="B1705" s="431">
        <v>126.65028708421579</v>
      </c>
      <c r="C1705" s="324">
        <v>6.5015755582142509E-2</v>
      </c>
      <c r="D1705" s="324">
        <v>0.12302565794689943</v>
      </c>
    </row>
    <row r="1706" spans="1:4">
      <c r="A1706">
        <v>1705</v>
      </c>
      <c r="B1706" s="431">
        <v>126.36938423152885</v>
      </c>
      <c r="C1706" s="324">
        <v>6.6988844749046886E-2</v>
      </c>
      <c r="D1706" s="324">
        <v>0.12214053868938483</v>
      </c>
    </row>
    <row r="1707" spans="1:4">
      <c r="A1707">
        <v>1706</v>
      </c>
      <c r="B1707" s="431">
        <v>141.99419037355588</v>
      </c>
      <c r="C1707" s="324">
        <v>7.0709360777730754E-2</v>
      </c>
      <c r="D1707" s="324">
        <v>0.13318105951708209</v>
      </c>
    </row>
    <row r="1708" spans="1:4">
      <c r="A1708">
        <v>1707</v>
      </c>
      <c r="B1708" s="431">
        <v>110.42676836016462</v>
      </c>
      <c r="C1708" s="324">
        <v>6.2320328919366161E-2</v>
      </c>
      <c r="D1708" s="324">
        <v>0.11055128267276995</v>
      </c>
    </row>
    <row r="1709" spans="1:4">
      <c r="A1709">
        <v>1708</v>
      </c>
      <c r="B1709" s="431">
        <v>128.33686155694812</v>
      </c>
      <c r="C1709" s="324">
        <v>7.9259855625806314E-2</v>
      </c>
      <c r="D1709" s="324">
        <v>0.11970805392088632</v>
      </c>
    </row>
    <row r="1710" spans="1:4">
      <c r="A1710">
        <v>1709</v>
      </c>
      <c r="B1710" s="431">
        <v>129.99759526408087</v>
      </c>
      <c r="C1710" s="324">
        <v>7.3603687991203592E-2</v>
      </c>
      <c r="D1710" s="324">
        <v>0.12279638450131641</v>
      </c>
    </row>
    <row r="1711" spans="1:4">
      <c r="A1711">
        <v>1710</v>
      </c>
      <c r="B1711" s="431">
        <v>128.86763245902853</v>
      </c>
      <c r="C1711" s="324">
        <v>5.2633545292836405E-2</v>
      </c>
      <c r="D1711" s="324">
        <v>0.12931217166879683</v>
      </c>
    </row>
    <row r="1712" spans="1:4">
      <c r="A1712">
        <v>1711</v>
      </c>
      <c r="B1712" s="431">
        <v>127.32707611768568</v>
      </c>
      <c r="C1712" s="324">
        <v>6.2346740631548103E-2</v>
      </c>
      <c r="D1712" s="324">
        <v>0.12449054583039341</v>
      </c>
    </row>
    <row r="1713" spans="1:4">
      <c r="A1713">
        <v>1712</v>
      </c>
      <c r="B1713" s="431">
        <v>109.30284871184676</v>
      </c>
      <c r="C1713" s="324">
        <v>6.4234967191813028E-2</v>
      </c>
      <c r="D1713" s="324">
        <v>0.10913727100654194</v>
      </c>
    </row>
    <row r="1714" spans="1:4">
      <c r="A1714">
        <v>1713</v>
      </c>
      <c r="B1714" s="431">
        <v>151.62065688645939</v>
      </c>
      <c r="C1714" s="324">
        <v>7.2014217172755968E-2</v>
      </c>
      <c r="D1714" s="324">
        <v>0.14015722397159647</v>
      </c>
    </row>
    <row r="1715" spans="1:4">
      <c r="A1715">
        <v>1714</v>
      </c>
      <c r="B1715" s="431">
        <v>114.04873843271014</v>
      </c>
      <c r="C1715" s="324">
        <v>6.7414316077443914E-2</v>
      </c>
      <c r="D1715" s="324">
        <v>0.11214088651918633</v>
      </c>
    </row>
    <row r="1716" spans="1:4">
      <c r="A1716">
        <v>1715</v>
      </c>
      <c r="B1716" s="431">
        <v>110.25093754255315</v>
      </c>
      <c r="C1716" s="324">
        <v>6.014067409100974E-2</v>
      </c>
      <c r="D1716" s="324">
        <v>0.11097796338109674</v>
      </c>
    </row>
    <row r="1717" spans="1:4">
      <c r="A1717">
        <v>1716</v>
      </c>
      <c r="B1717" s="431">
        <v>114.24733828991377</v>
      </c>
      <c r="C1717" s="324">
        <v>5.8885824130329223E-2</v>
      </c>
      <c r="D1717" s="324">
        <v>0.11467897748593264</v>
      </c>
    </row>
    <row r="1718" spans="1:4">
      <c r="A1718">
        <v>1717</v>
      </c>
      <c r="B1718" s="431">
        <v>118.94194028561513</v>
      </c>
      <c r="C1718" s="324">
        <v>7.378495530867249E-2</v>
      </c>
      <c r="D1718" s="324">
        <v>0.1142234989422901</v>
      </c>
    </row>
    <row r="1719" spans="1:4">
      <c r="A1719">
        <v>1718</v>
      </c>
      <c r="B1719" s="431">
        <v>114.54368470701604</v>
      </c>
      <c r="C1719" s="324">
        <v>6.3271132215518097E-2</v>
      </c>
      <c r="D1719" s="324">
        <v>0.11368187278566912</v>
      </c>
    </row>
    <row r="1720" spans="1:4">
      <c r="A1720">
        <v>1719</v>
      </c>
      <c r="B1720" s="431">
        <v>145.31910148405214</v>
      </c>
      <c r="C1720" s="324">
        <v>5.7090397042730077E-2</v>
      </c>
      <c r="D1720" s="324">
        <v>0.14167162723519081</v>
      </c>
    </row>
    <row r="1721" spans="1:4">
      <c r="A1721">
        <v>1720</v>
      </c>
      <c r="B1721" s="431">
        <v>125.44306916788167</v>
      </c>
      <c r="C1721" s="324">
        <v>7.0154042062421346E-2</v>
      </c>
      <c r="D1721" s="324">
        <v>0.12037534927847802</v>
      </c>
    </row>
    <row r="1722" spans="1:4">
      <c r="A1722">
        <v>1721</v>
      </c>
      <c r="B1722" s="431">
        <v>149.84111378776038</v>
      </c>
      <c r="C1722" s="324">
        <v>5.9938944075228158E-2</v>
      </c>
      <c r="D1722" s="324">
        <v>0.14418319422022438</v>
      </c>
    </row>
    <row r="1723" spans="1:4">
      <c r="A1723">
        <v>1722</v>
      </c>
      <c r="B1723" s="431">
        <v>114.45944799481643</v>
      </c>
      <c r="C1723" s="324">
        <v>6.2447147729083503E-2</v>
      </c>
      <c r="D1723" s="324">
        <v>0.11384390183365216</v>
      </c>
    </row>
    <row r="1724" spans="1:4">
      <c r="A1724">
        <v>1723</v>
      </c>
      <c r="B1724" s="431">
        <v>128.4808951080484</v>
      </c>
      <c r="C1724" s="324">
        <v>7.4112645869195762E-2</v>
      </c>
      <c r="D1724" s="324">
        <v>0.12146145697100336</v>
      </c>
    </row>
    <row r="1725" spans="1:4">
      <c r="A1725">
        <v>1724</v>
      </c>
      <c r="B1725" s="431">
        <v>144.32835576272026</v>
      </c>
      <c r="C1725" s="324">
        <v>7.5949894309020549E-2</v>
      </c>
      <c r="D1725" s="324">
        <v>0.13291113771406693</v>
      </c>
    </row>
    <row r="1726" spans="1:4">
      <c r="A1726">
        <v>1725</v>
      </c>
      <c r="B1726" s="431">
        <v>152.32557161707942</v>
      </c>
      <c r="C1726" s="324">
        <v>5.6464263371408113E-2</v>
      </c>
      <c r="D1726" s="324">
        <v>0.14794777932</v>
      </c>
    </row>
    <row r="1727" spans="1:4">
      <c r="A1727">
        <v>1726</v>
      </c>
      <c r="B1727" s="431">
        <v>127.71600178144902</v>
      </c>
      <c r="C1727" s="324">
        <v>5.5440084880888502E-2</v>
      </c>
      <c r="D1727" s="324">
        <v>0.12727130658409741</v>
      </c>
    </row>
    <row r="1728" spans="1:4">
      <c r="A1728">
        <v>1727</v>
      </c>
      <c r="B1728" s="431">
        <v>142.28960793381191</v>
      </c>
      <c r="C1728" s="324">
        <v>7.1310114828548446E-2</v>
      </c>
      <c r="D1728" s="324">
        <v>0.13317402117066812</v>
      </c>
    </row>
    <row r="1729" spans="1:4">
      <c r="A1729">
        <v>1728</v>
      </c>
      <c r="B1729" s="431">
        <v>135.17187340046655</v>
      </c>
      <c r="C1729" s="324">
        <v>6.2412815048551569E-2</v>
      </c>
      <c r="D1729" s="324">
        <v>0.13093862842794277</v>
      </c>
    </row>
    <row r="1730" spans="1:4">
      <c r="A1730">
        <v>1729</v>
      </c>
      <c r="B1730" s="431">
        <v>113.31620556932224</v>
      </c>
      <c r="C1730" s="324">
        <v>7.16305508239337E-2</v>
      </c>
      <c r="D1730" s="324">
        <v>0.110446341479622</v>
      </c>
    </row>
    <row r="1731" spans="1:4">
      <c r="A1731">
        <v>1730</v>
      </c>
      <c r="B1731" s="431">
        <v>122.67383716110862</v>
      </c>
      <c r="C1731" s="324">
        <v>7.9997827466576285E-2</v>
      </c>
      <c r="D1731" s="324">
        <v>0.1152769398992725</v>
      </c>
    </row>
    <row r="1732" spans="1:4">
      <c r="A1732">
        <v>1731</v>
      </c>
      <c r="B1732" s="431">
        <v>145.89617349361941</v>
      </c>
      <c r="C1732" s="324">
        <v>7.308017382076018E-2</v>
      </c>
      <c r="D1732" s="324">
        <v>0.135264816195621</v>
      </c>
    </row>
    <row r="1733" spans="1:4">
      <c r="A1733">
        <v>1732</v>
      </c>
      <c r="B1733" s="431">
        <v>124.43786947660506</v>
      </c>
      <c r="C1733" s="324">
        <v>6.6982513785819764E-2</v>
      </c>
      <c r="D1733" s="324">
        <v>0.12059296665900671</v>
      </c>
    </row>
    <row r="1734" spans="1:4">
      <c r="A1734">
        <v>1733</v>
      </c>
      <c r="B1734" s="431">
        <v>116.28999599440513</v>
      </c>
      <c r="C1734" s="324">
        <v>6.0295370021041191E-2</v>
      </c>
      <c r="D1734" s="324">
        <v>0.11598311338998875</v>
      </c>
    </row>
    <row r="1735" spans="1:4">
      <c r="A1735">
        <v>1734</v>
      </c>
      <c r="B1735" s="431">
        <v>145.59083174790663</v>
      </c>
      <c r="C1735" s="324">
        <v>7.0240745195299742E-2</v>
      </c>
      <c r="D1735" s="324">
        <v>0.1361965507200423</v>
      </c>
    </row>
    <row r="1736" spans="1:4">
      <c r="A1736">
        <v>1735</v>
      </c>
      <c r="B1736" s="431">
        <v>130.64971772794095</v>
      </c>
      <c r="C1736" s="324">
        <v>5.8987845987541532E-2</v>
      </c>
      <c r="D1736" s="324">
        <v>0.12846444923288444</v>
      </c>
    </row>
    <row r="1737" spans="1:4">
      <c r="A1737">
        <v>1736</v>
      </c>
      <c r="B1737" s="431">
        <v>123.34054781521172</v>
      </c>
      <c r="C1737" s="324">
        <v>6.3304444399338425E-2</v>
      </c>
      <c r="D1737" s="324">
        <v>0.12088960580107208</v>
      </c>
    </row>
    <row r="1738" spans="1:4">
      <c r="A1738">
        <v>1737</v>
      </c>
      <c r="B1738" s="431">
        <v>134.79600292246886</v>
      </c>
      <c r="C1738" s="324">
        <v>6.4509776339172278E-2</v>
      </c>
      <c r="D1738" s="324">
        <v>0.12983037016269447</v>
      </c>
    </row>
    <row r="1739" spans="1:4">
      <c r="A1739">
        <v>1738</v>
      </c>
      <c r="B1739" s="431">
        <v>139.84628513823645</v>
      </c>
      <c r="C1739" s="324">
        <v>5.4341998665752823E-2</v>
      </c>
      <c r="D1739" s="324">
        <v>0.13818324983837896</v>
      </c>
    </row>
    <row r="1740" spans="1:4">
      <c r="A1740">
        <v>1739</v>
      </c>
      <c r="B1740" s="431">
        <v>137.40014523559856</v>
      </c>
      <c r="C1740" s="324">
        <v>7.4266195615877495E-2</v>
      </c>
      <c r="D1740" s="324">
        <v>0.12825913596312399</v>
      </c>
    </row>
    <row r="1741" spans="1:4">
      <c r="A1741">
        <v>1740</v>
      </c>
      <c r="B1741" s="431">
        <v>146.80591658563557</v>
      </c>
      <c r="C1741" s="324">
        <v>7.8877701903170769E-2</v>
      </c>
      <c r="D1741" s="324">
        <v>0.13361882793463623</v>
      </c>
    </row>
    <row r="1742" spans="1:4">
      <c r="A1742">
        <v>1741</v>
      </c>
      <c r="B1742" s="431">
        <v>126.43980750339603</v>
      </c>
      <c r="C1742" s="324">
        <v>7.5645936352967263E-2</v>
      </c>
      <c r="D1742" s="324">
        <v>0.11941119083297602</v>
      </c>
    </row>
    <row r="1743" spans="1:4">
      <c r="A1743">
        <v>1742</v>
      </c>
      <c r="B1743" s="431">
        <v>135.07675275070201</v>
      </c>
      <c r="C1743" s="324">
        <v>5.714257723984429E-2</v>
      </c>
      <c r="D1743" s="324">
        <v>0.13292397813760914</v>
      </c>
    </row>
    <row r="1744" spans="1:4">
      <c r="A1744">
        <v>1743</v>
      </c>
      <c r="B1744" s="431">
        <v>127.6884526010892</v>
      </c>
      <c r="C1744" s="324">
        <v>5.4326747276041074E-2</v>
      </c>
      <c r="D1744" s="324">
        <v>0.12765471936479098</v>
      </c>
    </row>
    <row r="1745" spans="1:4">
      <c r="A1745">
        <v>1744</v>
      </c>
      <c r="B1745" s="431">
        <v>149.39314580777156</v>
      </c>
      <c r="C1745" s="324">
        <v>5.4159773939363554E-2</v>
      </c>
      <c r="D1745" s="324">
        <v>0.1465429705541724</v>
      </c>
    </row>
    <row r="1746" spans="1:4">
      <c r="A1746">
        <v>1745</v>
      </c>
      <c r="B1746" s="431">
        <v>131.9660375391706</v>
      </c>
      <c r="C1746" s="324">
        <v>6.9305430580538438E-2</v>
      </c>
      <c r="D1746" s="324">
        <v>0.12580755595095938</v>
      </c>
    </row>
    <row r="1747" spans="1:4">
      <c r="A1747">
        <v>1746</v>
      </c>
      <c r="B1747" s="431">
        <v>127.0739865705997</v>
      </c>
      <c r="C1747" s="324">
        <v>5.0289808241785416E-2</v>
      </c>
      <c r="D1747" s="324">
        <v>0.12861098312661859</v>
      </c>
    </row>
    <row r="1748" spans="1:4">
      <c r="A1748">
        <v>1747</v>
      </c>
      <c r="B1748" s="431">
        <v>127.02308719572409</v>
      </c>
      <c r="C1748" s="324">
        <v>6.5260587202040754E-2</v>
      </c>
      <c r="D1748" s="324">
        <v>0.12324555837946648</v>
      </c>
    </row>
    <row r="1749" spans="1:4">
      <c r="A1749">
        <v>1748</v>
      </c>
      <c r="B1749" s="431">
        <v>129.37365432911346</v>
      </c>
      <c r="C1749" s="324">
        <v>5.9782674736242124E-2</v>
      </c>
      <c r="D1749" s="324">
        <v>0.12710083458024796</v>
      </c>
    </row>
    <row r="1750" spans="1:4">
      <c r="A1750">
        <v>1749</v>
      </c>
      <c r="B1750" s="431">
        <v>128.8201507637805</v>
      </c>
      <c r="C1750" s="324">
        <v>5.2006003363992089E-2</v>
      </c>
      <c r="D1750" s="324">
        <v>0.1295078735436678</v>
      </c>
    </row>
    <row r="1751" spans="1:4">
      <c r="A1751">
        <v>1750</v>
      </c>
      <c r="B1751" s="431">
        <v>151.76272713657875</v>
      </c>
      <c r="C1751" s="324">
        <v>7.973850300523383E-2</v>
      </c>
      <c r="D1751" s="324">
        <v>0.1369597272715658</v>
      </c>
    </row>
    <row r="1752" spans="1:4">
      <c r="A1752">
        <v>1751</v>
      </c>
      <c r="B1752" s="431">
        <v>134.89843301375211</v>
      </c>
      <c r="C1752" s="324">
        <v>7.1290673730564622E-2</v>
      </c>
      <c r="D1752" s="324">
        <v>0.12740438739047003</v>
      </c>
    </row>
    <row r="1753" spans="1:4">
      <c r="A1753">
        <v>1752</v>
      </c>
      <c r="B1753" s="431">
        <v>134.62700881985555</v>
      </c>
      <c r="C1753" s="324">
        <v>5.3418999218111392E-2</v>
      </c>
      <c r="D1753" s="324">
        <v>0.13403481871856246</v>
      </c>
    </row>
    <row r="1754" spans="1:4">
      <c r="A1754">
        <v>1753</v>
      </c>
      <c r="B1754" s="431">
        <v>125.79947547989653</v>
      </c>
      <c r="C1754" s="324">
        <v>5.546682069332657E-2</v>
      </c>
      <c r="D1754" s="324">
        <v>0.12561235912422075</v>
      </c>
    </row>
    <row r="1755" spans="1:4">
      <c r="A1755">
        <v>1754</v>
      </c>
      <c r="B1755" s="431">
        <v>144.1695039151297</v>
      </c>
      <c r="C1755" s="324">
        <v>7.6585774038259766E-2</v>
      </c>
      <c r="D1755" s="324">
        <v>0.13254089801810631</v>
      </c>
    </row>
    <row r="1756" spans="1:4">
      <c r="A1756">
        <v>1755</v>
      </c>
      <c r="B1756" s="431">
        <v>116.44448524290799</v>
      </c>
      <c r="C1756" s="324">
        <v>5.1315162950807798E-2</v>
      </c>
      <c r="D1756" s="324">
        <v>0.11884709663567382</v>
      </c>
    </row>
    <row r="1757" spans="1:4">
      <c r="A1757">
        <v>1756</v>
      </c>
      <c r="B1757" s="431">
        <v>135.96924301369495</v>
      </c>
      <c r="C1757" s="324">
        <v>5.2005005959423728E-2</v>
      </c>
      <c r="D1757" s="324">
        <v>0.13579168579853079</v>
      </c>
    </row>
    <row r="1758" spans="1:4">
      <c r="A1758">
        <v>1757</v>
      </c>
      <c r="B1758" s="431">
        <v>124.16815358647715</v>
      </c>
      <c r="C1758" s="324">
        <v>6.7634701276027928E-2</v>
      </c>
      <c r="D1758" s="324">
        <v>0.12016824240555601</v>
      </c>
    </row>
    <row r="1759" spans="1:4">
      <c r="A1759">
        <v>1758</v>
      </c>
      <c r="B1759" s="431">
        <v>133.11724481473988</v>
      </c>
      <c r="C1759" s="324">
        <v>6.3986605575301975E-2</v>
      </c>
      <c r="D1759" s="324">
        <v>0.12865688939968836</v>
      </c>
    </row>
    <row r="1760" spans="1:4">
      <c r="A1760">
        <v>1759</v>
      </c>
      <c r="B1760" s="431">
        <v>134.86064449422739</v>
      </c>
      <c r="C1760" s="324">
        <v>5.2548211218113178E-2</v>
      </c>
      <c r="D1760" s="324">
        <v>0.13459426957281784</v>
      </c>
    </row>
    <row r="1761" spans="1:4">
      <c r="A1761">
        <v>1760</v>
      </c>
      <c r="B1761" s="431">
        <v>131.96980043827841</v>
      </c>
      <c r="C1761" s="324">
        <v>5.8341113272281885E-2</v>
      </c>
      <c r="D1761" s="324">
        <v>0.12982108551694843</v>
      </c>
    </row>
    <row r="1762" spans="1:4">
      <c r="A1762">
        <v>1761</v>
      </c>
      <c r="B1762" s="431">
        <v>155.12952086080804</v>
      </c>
      <c r="C1762" s="324">
        <v>6.8525029420165834E-2</v>
      </c>
      <c r="D1762" s="324">
        <v>0.14449475172098181</v>
      </c>
    </row>
    <row r="1763" spans="1:4">
      <c r="A1763">
        <v>1762</v>
      </c>
      <c r="B1763" s="431">
        <v>123.31154686923395</v>
      </c>
      <c r="C1763" s="324">
        <v>5.819366687824655E-2</v>
      </c>
      <c r="D1763" s="324">
        <v>0.12254935112925787</v>
      </c>
    </row>
    <row r="1764" spans="1:4">
      <c r="A1764">
        <v>1763</v>
      </c>
      <c r="B1764" s="431">
        <v>129.94427664446462</v>
      </c>
      <c r="C1764" s="324">
        <v>7.1655746084477639E-2</v>
      </c>
      <c r="D1764" s="324">
        <v>0.12340856968047989</v>
      </c>
    </row>
    <row r="1765" spans="1:4">
      <c r="A1765">
        <v>1764</v>
      </c>
      <c r="B1765" s="431">
        <v>124.0952781977161</v>
      </c>
      <c r="C1765" s="324">
        <v>6.7493594757976755E-2</v>
      </c>
      <c r="D1765" s="324">
        <v>0.12015495201631368</v>
      </c>
    </row>
    <row r="1766" spans="1:4">
      <c r="A1766">
        <v>1765</v>
      </c>
      <c r="B1766" s="431">
        <v>136.50323819592731</v>
      </c>
      <c r="C1766" s="324">
        <v>7.5164578056505227E-2</v>
      </c>
      <c r="D1766" s="324">
        <v>0.12724618993115244</v>
      </c>
    </row>
    <row r="1767" spans="1:4">
      <c r="A1767">
        <v>1766</v>
      </c>
      <c r="B1767" s="431">
        <v>109.53772742102451</v>
      </c>
      <c r="C1767" s="324">
        <v>7.2491247836729167E-2</v>
      </c>
      <c r="D1767" s="324">
        <v>0.10729176138946385</v>
      </c>
    </row>
    <row r="1768" spans="1:4">
      <c r="A1768">
        <v>1767</v>
      </c>
      <c r="B1768" s="431">
        <v>129.74980114666977</v>
      </c>
      <c r="C1768" s="324">
        <v>7.3000781202223516E-2</v>
      </c>
      <c r="D1768" s="324">
        <v>0.12280613065275987</v>
      </c>
    </row>
    <row r="1769" spans="1:4">
      <c r="A1769">
        <v>1768</v>
      </c>
      <c r="B1769" s="431">
        <v>138.77516559793781</v>
      </c>
      <c r="C1769" s="324">
        <v>5.729260695040813E-2</v>
      </c>
      <c r="D1769" s="324">
        <v>0.1360115116025454</v>
      </c>
    </row>
    <row r="1770" spans="1:4">
      <c r="A1770">
        <v>1769</v>
      </c>
      <c r="B1770" s="431">
        <v>129.20040106853875</v>
      </c>
      <c r="C1770" s="324">
        <v>5.4175667285069673E-2</v>
      </c>
      <c r="D1770" s="324">
        <v>0.12902155708214805</v>
      </c>
    </row>
    <row r="1771" spans="1:4">
      <c r="A1771">
        <v>1770</v>
      </c>
      <c r="B1771" s="431">
        <v>131.14816566923255</v>
      </c>
      <c r="C1771" s="324">
        <v>7.6091208544602246E-2</v>
      </c>
      <c r="D1771" s="324">
        <v>0.1228473851522616</v>
      </c>
    </row>
    <row r="1772" spans="1:4">
      <c r="A1772">
        <v>1771</v>
      </c>
      <c r="B1772" s="431">
        <v>119.59900782896868</v>
      </c>
      <c r="C1772" s="324">
        <v>7.0347447912370534E-2</v>
      </c>
      <c r="D1772" s="324">
        <v>0.11571942926762951</v>
      </c>
    </row>
    <row r="1773" spans="1:4">
      <c r="A1773">
        <v>1772</v>
      </c>
      <c r="B1773" s="431">
        <v>121.47515369693134</v>
      </c>
      <c r="C1773" s="324">
        <v>5.5561395355296042E-2</v>
      </c>
      <c r="D1773" s="324">
        <v>0.12185985271162715</v>
      </c>
    </row>
    <row r="1774" spans="1:4">
      <c r="A1774">
        <v>1773</v>
      </c>
      <c r="B1774" s="431">
        <v>144.18008953222369</v>
      </c>
      <c r="C1774" s="324">
        <v>7.7774692269868537E-2</v>
      </c>
      <c r="D1774" s="324">
        <v>0.13208514253525719</v>
      </c>
    </row>
    <row r="1775" spans="1:4">
      <c r="A1775">
        <v>1774</v>
      </c>
      <c r="B1775" s="431">
        <v>128.84743746635564</v>
      </c>
      <c r="C1775" s="324">
        <v>7.4829490969343812E-2</v>
      </c>
      <c r="D1775" s="324">
        <v>0.1215092766969835</v>
      </c>
    </row>
    <row r="1776" spans="1:4">
      <c r="A1776">
        <v>1775</v>
      </c>
      <c r="B1776" s="431">
        <v>128.54406301864341</v>
      </c>
      <c r="C1776" s="324">
        <v>7.4108642742088365E-2</v>
      </c>
      <c r="D1776" s="324">
        <v>0.12151130140337178</v>
      </c>
    </row>
    <row r="1777" spans="1:4">
      <c r="A1777">
        <v>1776</v>
      </c>
      <c r="B1777" s="431">
        <v>125.14842051709346</v>
      </c>
      <c r="C1777" s="324">
        <v>5.1623453358944256E-2</v>
      </c>
      <c r="D1777" s="324">
        <v>0.12641833291403079</v>
      </c>
    </row>
    <row r="1778" spans="1:4">
      <c r="A1778">
        <v>1777</v>
      </c>
      <c r="B1778" s="431">
        <v>135.55771104303005</v>
      </c>
      <c r="C1778" s="324">
        <v>7.1807663651093687E-2</v>
      </c>
      <c r="D1778" s="324">
        <v>0.12773139356039012</v>
      </c>
    </row>
    <row r="1779" spans="1:4">
      <c r="A1779">
        <v>1778</v>
      </c>
      <c r="B1779" s="431">
        <v>125.5972008072723</v>
      </c>
      <c r="C1779" s="324">
        <v>5.9950937502994642E-2</v>
      </c>
      <c r="D1779" s="324">
        <v>0.12387779714666594</v>
      </c>
    </row>
    <row r="1780" spans="1:4">
      <c r="A1780">
        <v>1779</v>
      </c>
      <c r="B1780" s="431">
        <v>146.71078145598625</v>
      </c>
      <c r="C1780" s="324">
        <v>6.8941848794436947E-2</v>
      </c>
      <c r="D1780" s="324">
        <v>0.13762612002494981</v>
      </c>
    </row>
    <row r="1781" spans="1:4">
      <c r="A1781">
        <v>1780</v>
      </c>
      <c r="B1781" s="431">
        <v>144.89565688864809</v>
      </c>
      <c r="C1781" s="324">
        <v>6.472892533276646E-2</v>
      </c>
      <c r="D1781" s="324">
        <v>0.13796212657443685</v>
      </c>
    </row>
    <row r="1782" spans="1:4">
      <c r="A1782">
        <v>1781</v>
      </c>
      <c r="B1782" s="431">
        <v>134.40262818707427</v>
      </c>
      <c r="C1782" s="324">
        <v>6.0875612842326808E-2</v>
      </c>
      <c r="D1782" s="324">
        <v>0.13089334130540292</v>
      </c>
    </row>
    <row r="1783" spans="1:4">
      <c r="A1783">
        <v>1782</v>
      </c>
      <c r="B1783" s="431">
        <v>141.55443894650128</v>
      </c>
      <c r="C1783" s="324">
        <v>5.5663861565135357E-2</v>
      </c>
      <c r="D1783" s="324">
        <v>0.13908371398106914</v>
      </c>
    </row>
    <row r="1784" spans="1:4">
      <c r="A1784">
        <v>1783</v>
      </c>
      <c r="B1784" s="431">
        <v>112.41346292360156</v>
      </c>
      <c r="C1784" s="324">
        <v>6.5913139095489473E-2</v>
      </c>
      <c r="D1784" s="324">
        <v>0.11122792329397982</v>
      </c>
    </row>
    <row r="1785" spans="1:4">
      <c r="A1785">
        <v>1784</v>
      </c>
      <c r="B1785" s="431">
        <v>112.07962147063398</v>
      </c>
      <c r="C1785" s="324">
        <v>6.8370021725245769E-2</v>
      </c>
      <c r="D1785" s="324">
        <v>0.11031692272787154</v>
      </c>
    </row>
    <row r="1786" spans="1:4">
      <c r="A1786">
        <v>1785</v>
      </c>
      <c r="B1786" s="431">
        <v>130.1842062927096</v>
      </c>
      <c r="C1786" s="324">
        <v>6.09742060820452E-2</v>
      </c>
      <c r="D1786" s="324">
        <v>0.12734514235244945</v>
      </c>
    </row>
    <row r="1787" spans="1:4">
      <c r="A1787">
        <v>1786</v>
      </c>
      <c r="B1787" s="431">
        <v>114.7419330160684</v>
      </c>
      <c r="C1787" s="324">
        <v>6.5603031337076345E-2</v>
      </c>
      <c r="D1787" s="324">
        <v>0.11319397766713882</v>
      </c>
    </row>
    <row r="1788" spans="1:4">
      <c r="A1788">
        <v>1787</v>
      </c>
      <c r="B1788" s="431">
        <v>120.90964466748434</v>
      </c>
      <c r="C1788" s="324">
        <v>5.2095444054387256E-2</v>
      </c>
      <c r="D1788" s="324">
        <v>0.12252518839229123</v>
      </c>
    </row>
    <row r="1789" spans="1:4">
      <c r="A1789">
        <v>1788</v>
      </c>
      <c r="B1789" s="431">
        <v>147.94687283410232</v>
      </c>
      <c r="C1789" s="324">
        <v>6.1028608251842024E-2</v>
      </c>
      <c r="D1789" s="324">
        <v>0.14210110152516306</v>
      </c>
    </row>
    <row r="1790" spans="1:4">
      <c r="A1790">
        <v>1789</v>
      </c>
      <c r="B1790" s="431">
        <v>138.39813795925787</v>
      </c>
      <c r="C1790" s="324">
        <v>7.2062529889895824E-2</v>
      </c>
      <c r="D1790" s="324">
        <v>0.12984869235734184</v>
      </c>
    </row>
    <row r="1791" spans="1:4">
      <c r="A1791">
        <v>1790</v>
      </c>
      <c r="B1791" s="431">
        <v>117.36111542968075</v>
      </c>
      <c r="C1791" s="324">
        <v>6.4218266445313713E-2</v>
      </c>
      <c r="D1791" s="324">
        <v>0.1157160101157579</v>
      </c>
    </row>
    <row r="1792" spans="1:4">
      <c r="A1792">
        <v>1791</v>
      </c>
      <c r="B1792" s="431">
        <v>128.89424163096768</v>
      </c>
      <c r="C1792" s="324">
        <v>5.4488333535608065E-2</v>
      </c>
      <c r="D1792" s="324">
        <v>0.12863926185102365</v>
      </c>
    </row>
    <row r="1793" spans="1:4">
      <c r="A1793">
        <v>1792</v>
      </c>
      <c r="B1793" s="431">
        <v>136.19484177597991</v>
      </c>
      <c r="C1793" s="324">
        <v>7.3065936976608792E-2</v>
      </c>
      <c r="D1793" s="324">
        <v>0.12776844698993464</v>
      </c>
    </row>
    <row r="1794" spans="1:4">
      <c r="A1794">
        <v>1793</v>
      </c>
      <c r="B1794" s="431">
        <v>127.11329838619463</v>
      </c>
      <c r="C1794" s="324">
        <v>7.0885875388461111E-2</v>
      </c>
      <c r="D1794" s="324">
        <v>0.1214508343240407</v>
      </c>
    </row>
    <row r="1795" spans="1:4">
      <c r="A1795">
        <v>1794</v>
      </c>
      <c r="B1795" s="431">
        <v>144.70408791957311</v>
      </c>
      <c r="C1795" s="324">
        <v>5.0938522955839768E-2</v>
      </c>
      <c r="D1795" s="324">
        <v>0.14396580263781802</v>
      </c>
    </row>
    <row r="1796" spans="1:4">
      <c r="A1796">
        <v>1795</v>
      </c>
      <c r="B1796" s="431">
        <v>142.42260620533699</v>
      </c>
      <c r="C1796" s="324">
        <v>6.564305382112183E-2</v>
      </c>
      <c r="D1796" s="324">
        <v>0.13557238619745937</v>
      </c>
    </row>
    <row r="1797" spans="1:4">
      <c r="A1797">
        <v>1796</v>
      </c>
      <c r="B1797" s="431">
        <v>139.91630861144489</v>
      </c>
      <c r="C1797" s="324">
        <v>6.3241791293603272E-2</v>
      </c>
      <c r="D1797" s="324">
        <v>0.13451406185669362</v>
      </c>
    </row>
    <row r="1798" spans="1:4">
      <c r="A1798">
        <v>1797</v>
      </c>
      <c r="B1798" s="431">
        <v>135.35448464320473</v>
      </c>
      <c r="C1798" s="324">
        <v>7.2866616059498221E-2</v>
      </c>
      <c r="D1798" s="324">
        <v>0.1271903214307723</v>
      </c>
    </row>
    <row r="1799" spans="1:4">
      <c r="A1799">
        <v>1798</v>
      </c>
      <c r="B1799" s="431">
        <v>136.60626693338349</v>
      </c>
      <c r="C1799" s="324">
        <v>6.5194157657769577E-2</v>
      </c>
      <c r="D1799" s="324">
        <v>0.13104049225896838</v>
      </c>
    </row>
    <row r="1800" spans="1:4">
      <c r="A1800">
        <v>1799</v>
      </c>
      <c r="B1800" s="431">
        <v>120.42608935072103</v>
      </c>
      <c r="C1800" s="324">
        <v>5.7723719481250144E-2</v>
      </c>
      <c r="D1800" s="324">
        <v>0.1202580282028705</v>
      </c>
    </row>
    <row r="1801" spans="1:4">
      <c r="A1801">
        <v>1800</v>
      </c>
      <c r="B1801" s="431">
        <v>111.76975769949946</v>
      </c>
      <c r="C1801" s="324">
        <v>6.3672284290041903E-2</v>
      </c>
      <c r="D1801" s="324">
        <v>0.11129894103691279</v>
      </c>
    </row>
    <row r="1802" spans="1:4">
      <c r="A1802">
        <v>1801</v>
      </c>
      <c r="B1802" s="431">
        <v>139.52532163158781</v>
      </c>
      <c r="C1802" s="324">
        <v>6.9228375870375142E-2</v>
      </c>
      <c r="D1802" s="324">
        <v>0.13181764842338334</v>
      </c>
    </row>
    <row r="1803" spans="1:4">
      <c r="A1803">
        <v>1802</v>
      </c>
      <c r="B1803" s="431">
        <v>122.24619986347966</v>
      </c>
      <c r="C1803" s="324">
        <v>5.184980874967287E-2</v>
      </c>
      <c r="D1803" s="324">
        <v>0.12378366392604342</v>
      </c>
    </row>
    <row r="1804" spans="1:4">
      <c r="A1804">
        <v>1803</v>
      </c>
      <c r="B1804" s="431">
        <v>122.33501402156597</v>
      </c>
      <c r="C1804" s="324">
        <v>5.7166221974029312E-2</v>
      </c>
      <c r="D1804" s="324">
        <v>0.12206315452500792</v>
      </c>
    </row>
    <row r="1805" spans="1:4">
      <c r="A1805">
        <v>1804</v>
      </c>
      <c r="B1805" s="431">
        <v>136.4961627577924</v>
      </c>
      <c r="C1805" s="324">
        <v>5.6503200622509797E-2</v>
      </c>
      <c r="D1805" s="324">
        <v>0.13439307580014362</v>
      </c>
    </row>
    <row r="1806" spans="1:4">
      <c r="A1806">
        <v>1805</v>
      </c>
      <c r="B1806" s="431">
        <v>120.96023093530077</v>
      </c>
      <c r="C1806" s="324">
        <v>5.5140408708313673E-2</v>
      </c>
      <c r="D1806" s="324">
        <v>0.12155558224925336</v>
      </c>
    </row>
    <row r="1807" spans="1:4">
      <c r="A1807">
        <v>1806</v>
      </c>
      <c r="B1807" s="431">
        <v>141.09111291204201</v>
      </c>
      <c r="C1807" s="324">
        <v>5.9842672399171945E-2</v>
      </c>
      <c r="D1807" s="324">
        <v>0.13689676964492775</v>
      </c>
    </row>
    <row r="1808" spans="1:4">
      <c r="A1808">
        <v>1807</v>
      </c>
      <c r="B1808" s="431">
        <v>119.91200867450198</v>
      </c>
      <c r="C1808" s="324">
        <v>6.6781521475306499E-2</v>
      </c>
      <c r="D1808" s="324">
        <v>0.11702206345131991</v>
      </c>
    </row>
    <row r="1809" spans="1:4">
      <c r="A1809">
        <v>1808</v>
      </c>
      <c r="B1809" s="431">
        <v>135.30766650831956</v>
      </c>
      <c r="C1809" s="324">
        <v>6.7336047905188073E-2</v>
      </c>
      <c r="D1809" s="324">
        <v>0.12918170272290927</v>
      </c>
    </row>
    <row r="1810" spans="1:4">
      <c r="A1810">
        <v>1809</v>
      </c>
      <c r="B1810" s="431">
        <v>122.6809503086334</v>
      </c>
      <c r="C1810" s="324">
        <v>6.8693930203418213E-2</v>
      </c>
      <c r="D1810" s="324">
        <v>0.11865092825571413</v>
      </c>
    </row>
    <row r="1811" spans="1:4">
      <c r="A1811">
        <v>1810</v>
      </c>
      <c r="B1811" s="431">
        <v>148.98674531013631</v>
      </c>
      <c r="C1811" s="324">
        <v>5.8999180905054877E-2</v>
      </c>
      <c r="D1811" s="324">
        <v>0.14390335843800819</v>
      </c>
    </row>
    <row r="1812" spans="1:4">
      <c r="A1812">
        <v>1811</v>
      </c>
      <c r="B1812" s="431">
        <v>132.79655918029729</v>
      </c>
      <c r="C1812" s="324">
        <v>5.6951420687582077E-2</v>
      </c>
      <c r="D1812" s="324">
        <v>0.13105575835709363</v>
      </c>
    </row>
    <row r="1813" spans="1:4">
      <c r="A1813">
        <v>1812</v>
      </c>
      <c r="B1813" s="431">
        <v>126.83567406227165</v>
      </c>
      <c r="C1813" s="324">
        <v>5.9628497576168039E-2</v>
      </c>
      <c r="D1813" s="324">
        <v>0.12502748108771497</v>
      </c>
    </row>
    <row r="1814" spans="1:4">
      <c r="A1814">
        <v>1813</v>
      </c>
      <c r="B1814" s="431">
        <v>118.17346106281654</v>
      </c>
      <c r="C1814" s="324">
        <v>6.0323963193373742E-2</v>
      </c>
      <c r="D1814" s="324">
        <v>0.11754816608114105</v>
      </c>
    </row>
    <row r="1815" spans="1:4">
      <c r="A1815">
        <v>1814</v>
      </c>
      <c r="B1815" s="431">
        <v>143.06305412393516</v>
      </c>
      <c r="C1815" s="324">
        <v>6.3715081645043137E-2</v>
      </c>
      <c r="D1815" s="324">
        <v>0.13689706271149588</v>
      </c>
    </row>
    <row r="1816" spans="1:4">
      <c r="A1816">
        <v>1815</v>
      </c>
      <c r="B1816" s="431">
        <v>140.44750678675965</v>
      </c>
      <c r="C1816" s="324">
        <v>7.2738890355796962E-2</v>
      </c>
      <c r="D1816" s="324">
        <v>0.13118263943414682</v>
      </c>
    </row>
    <row r="1817" spans="1:4">
      <c r="A1817">
        <v>1816</v>
      </c>
      <c r="B1817" s="431">
        <v>112.21663772698875</v>
      </c>
      <c r="C1817" s="324">
        <v>6.5237447072396731E-2</v>
      </c>
      <c r="D1817" s="324">
        <v>0.11124768838392537</v>
      </c>
    </row>
    <row r="1818" spans="1:4">
      <c r="A1818">
        <v>1817</v>
      </c>
      <c r="B1818" s="431">
        <v>133.27964712727015</v>
      </c>
      <c r="C1818" s="324">
        <v>6.5899586969008481E-2</v>
      </c>
      <c r="D1818" s="324">
        <v>0.12808286467921268</v>
      </c>
    </row>
    <row r="1819" spans="1:4">
      <c r="A1819">
        <v>1818</v>
      </c>
      <c r="B1819" s="431">
        <v>137.27986786277597</v>
      </c>
      <c r="C1819" s="324">
        <v>7.8067824802393007E-2</v>
      </c>
      <c r="D1819" s="324">
        <v>0.12679383149670057</v>
      </c>
    </row>
    <row r="1820" spans="1:4">
      <c r="A1820">
        <v>1819</v>
      </c>
      <c r="B1820" s="431">
        <v>130.78447721202491</v>
      </c>
      <c r="C1820" s="324">
        <v>5.9944341895144596E-2</v>
      </c>
      <c r="D1820" s="324">
        <v>0.12822361938107402</v>
      </c>
    </row>
    <row r="1821" spans="1:4">
      <c r="A1821">
        <v>1820</v>
      </c>
      <c r="B1821" s="431">
        <v>116.15470827789434</v>
      </c>
      <c r="C1821" s="324">
        <v>6.2972100513508586E-2</v>
      </c>
      <c r="D1821" s="324">
        <v>0.11509011546535941</v>
      </c>
    </row>
    <row r="1822" spans="1:4">
      <c r="A1822">
        <v>1821</v>
      </c>
      <c r="B1822" s="431">
        <v>123.46334387305818</v>
      </c>
      <c r="C1822" s="324">
        <v>5.2606366874001165E-2</v>
      </c>
      <c r="D1822" s="324">
        <v>0.12458996801428898</v>
      </c>
    </row>
    <row r="1823" spans="1:4">
      <c r="A1823">
        <v>1822</v>
      </c>
      <c r="B1823" s="431">
        <v>120.6446773870296</v>
      </c>
      <c r="C1823" s="324">
        <v>7.1718829223755207E-2</v>
      </c>
      <c r="D1823" s="324">
        <v>0.11613699373720482</v>
      </c>
    </row>
    <row r="1824" spans="1:4">
      <c r="A1824">
        <v>1823</v>
      </c>
      <c r="B1824" s="431">
        <v>134.66066349695652</v>
      </c>
      <c r="C1824" s="324">
        <v>6.2968727370243865E-2</v>
      </c>
      <c r="D1824" s="324">
        <v>0.13030462292286016</v>
      </c>
    </row>
    <row r="1825" spans="1:4">
      <c r="A1825">
        <v>1824</v>
      </c>
      <c r="B1825" s="431">
        <v>127.28894727380208</v>
      </c>
      <c r="C1825" s="324">
        <v>5.3122749050670652E-2</v>
      </c>
      <c r="D1825" s="324">
        <v>0.12774969521321419</v>
      </c>
    </row>
    <row r="1826" spans="1:4">
      <c r="A1826">
        <v>1825</v>
      </c>
      <c r="B1826" s="431">
        <v>131.20846914914594</v>
      </c>
      <c r="C1826" s="324">
        <v>6.565270609951239E-2</v>
      </c>
      <c r="D1826" s="324">
        <v>0.12649839110366107</v>
      </c>
    </row>
    <row r="1827" spans="1:4">
      <c r="A1827">
        <v>1826</v>
      </c>
      <c r="B1827" s="431">
        <v>120.7658446834722</v>
      </c>
      <c r="C1827" s="324">
        <v>7.2983579539220592E-2</v>
      </c>
      <c r="D1827" s="324">
        <v>0.11586098121908486</v>
      </c>
    </row>
    <row r="1828" spans="1:4">
      <c r="A1828">
        <v>1827</v>
      </c>
      <c r="B1828" s="431">
        <v>113.69526591387654</v>
      </c>
      <c r="C1828" s="324">
        <v>5.32526398279018E-2</v>
      </c>
      <c r="D1828" s="324">
        <v>0.11584505550694132</v>
      </c>
    </row>
    <row r="1829" spans="1:4">
      <c r="A1829">
        <v>1828</v>
      </c>
      <c r="B1829" s="431">
        <v>121.63234060835542</v>
      </c>
      <c r="C1829" s="324">
        <v>6.5293876810601864E-2</v>
      </c>
      <c r="D1829" s="324">
        <v>0.11886476549745018</v>
      </c>
    </row>
    <row r="1830" spans="1:4">
      <c r="A1830">
        <v>1829</v>
      </c>
      <c r="B1830" s="431">
        <v>111.13986334342361</v>
      </c>
      <c r="C1830" s="324">
        <v>5.0250084851984907E-2</v>
      </c>
      <c r="D1830" s="324">
        <v>0.11446989251062052</v>
      </c>
    </row>
    <row r="1831" spans="1:4">
      <c r="A1831">
        <v>1830</v>
      </c>
      <c r="B1831" s="431">
        <v>112.42071813786046</v>
      </c>
      <c r="C1831" s="324">
        <v>6.0835564318502122E-2</v>
      </c>
      <c r="D1831" s="324">
        <v>0.11260180009027744</v>
      </c>
    </row>
    <row r="1832" spans="1:4">
      <c r="A1832">
        <v>1831</v>
      </c>
      <c r="B1832" s="431">
        <v>131.80728428464619</v>
      </c>
      <c r="C1832" s="324">
        <v>6.8924401360063073E-2</v>
      </c>
      <c r="D1832" s="324">
        <v>0.12581617813030557</v>
      </c>
    </row>
    <row r="1833" spans="1:4">
      <c r="A1833">
        <v>1832</v>
      </c>
      <c r="B1833" s="431">
        <v>109.07752440085036</v>
      </c>
      <c r="C1833" s="324">
        <v>5.6359754128549135E-2</v>
      </c>
      <c r="D1833" s="324">
        <v>0.11098557822784964</v>
      </c>
    </row>
    <row r="1834" spans="1:4">
      <c r="A1834">
        <v>1833</v>
      </c>
      <c r="B1834" s="431">
        <v>154.28175489270788</v>
      </c>
      <c r="C1834" s="324">
        <v>7.1040694490559719E-2</v>
      </c>
      <c r="D1834" s="324">
        <v>0.14266887576899359</v>
      </c>
    </row>
    <row r="1835" spans="1:4">
      <c r="A1835">
        <v>1834</v>
      </c>
      <c r="B1835" s="431">
        <v>133.90670854892835</v>
      </c>
      <c r="C1835" s="324">
        <v>5.5353785769713011E-2</v>
      </c>
      <c r="D1835" s="324">
        <v>0.13263365595685769</v>
      </c>
    </row>
    <row r="1836" spans="1:4">
      <c r="A1836">
        <v>1835</v>
      </c>
      <c r="B1836" s="431">
        <v>133.08191862597477</v>
      </c>
      <c r="C1836" s="324">
        <v>7.8392339571561831E-2</v>
      </c>
      <c r="D1836" s="324">
        <v>0.12353447637677931</v>
      </c>
    </row>
    <row r="1837" spans="1:4">
      <c r="A1837">
        <v>1836</v>
      </c>
      <c r="B1837" s="431">
        <v>120.05569947684575</v>
      </c>
      <c r="C1837" s="324">
        <v>5.0169479120601664E-2</v>
      </c>
      <c r="D1837" s="324">
        <v>0.12241782687901553</v>
      </c>
    </row>
    <row r="1838" spans="1:4">
      <c r="A1838">
        <v>1837</v>
      </c>
      <c r="B1838" s="431">
        <v>151.9822454629163</v>
      </c>
      <c r="C1838" s="324">
        <v>6.6792254194986189E-2</v>
      </c>
      <c r="D1838" s="324">
        <v>0.14277868883571085</v>
      </c>
    </row>
    <row r="1839" spans="1:4">
      <c r="A1839">
        <v>1838</v>
      </c>
      <c r="B1839" s="431">
        <v>130.12350160770416</v>
      </c>
      <c r="C1839" s="324">
        <v>5.5000019569415609E-2</v>
      </c>
      <c r="D1839" s="324">
        <v>0.12950953670676202</v>
      </c>
    </row>
    <row r="1840" spans="1:4">
      <c r="A1840">
        <v>1839</v>
      </c>
      <c r="B1840" s="431">
        <v>117.61982793229684</v>
      </c>
      <c r="C1840" s="324">
        <v>6.2875546716561329E-2</v>
      </c>
      <c r="D1840" s="324">
        <v>0.11632314793189011</v>
      </c>
    </row>
    <row r="1841" spans="1:4">
      <c r="A1841">
        <v>1840</v>
      </c>
      <c r="B1841" s="431">
        <v>128.91490369124458</v>
      </c>
      <c r="C1841" s="324">
        <v>7.4771794082956297E-2</v>
      </c>
      <c r="D1841" s="324">
        <v>0.12157969560289414</v>
      </c>
    </row>
    <row r="1842" spans="1:4">
      <c r="A1842">
        <v>1841</v>
      </c>
      <c r="B1842" s="431">
        <v>147.56112820412994</v>
      </c>
      <c r="C1842" s="324">
        <v>5.1759805437996895E-2</v>
      </c>
      <c r="D1842" s="324">
        <v>0.14609765987477383</v>
      </c>
    </row>
    <row r="1843" spans="1:4">
      <c r="A1843">
        <v>1842</v>
      </c>
      <c r="B1843" s="431">
        <v>144.6037942299829</v>
      </c>
      <c r="C1843" s="324">
        <v>5.9289726391103928E-2</v>
      </c>
      <c r="D1843" s="324">
        <v>0.14008367745209854</v>
      </c>
    </row>
    <row r="1844" spans="1:4">
      <c r="A1844">
        <v>1843</v>
      </c>
      <c r="B1844" s="431">
        <v>129.19197117005393</v>
      </c>
      <c r="C1844" s="324">
        <v>6.5468951913280851E-2</v>
      </c>
      <c r="D1844" s="324">
        <v>0.12493136105753821</v>
      </c>
    </row>
    <row r="1845" spans="1:4">
      <c r="A1845">
        <v>1844</v>
      </c>
      <c r="B1845" s="431">
        <v>120.20909211725201</v>
      </c>
      <c r="C1845" s="324">
        <v>6.3473036155790571E-2</v>
      </c>
      <c r="D1845" s="324">
        <v>0.11826856112470799</v>
      </c>
    </row>
    <row r="1846" spans="1:4">
      <c r="A1846">
        <v>1845</v>
      </c>
      <c r="B1846" s="431">
        <v>110.73194380970608</v>
      </c>
      <c r="C1846" s="324">
        <v>7.2892944916567282E-2</v>
      </c>
      <c r="D1846" s="324">
        <v>0.10811994572691652</v>
      </c>
    </row>
    <row r="1847" spans="1:4">
      <c r="A1847">
        <v>1846</v>
      </c>
      <c r="B1847" s="431">
        <v>132.7484715017039</v>
      </c>
      <c r="C1847" s="324">
        <v>7.5650624910206826E-2</v>
      </c>
      <c r="D1847" s="324">
        <v>0.1242128196893421</v>
      </c>
    </row>
    <row r="1848" spans="1:4">
      <c r="A1848">
        <v>1847</v>
      </c>
      <c r="B1848" s="431">
        <v>131.64800174693809</v>
      </c>
      <c r="C1848" s="324">
        <v>7.8516275523470846E-2</v>
      </c>
      <c r="D1848" s="324">
        <v>0.12241970767662592</v>
      </c>
    </row>
    <row r="1849" spans="1:4">
      <c r="A1849">
        <v>1848</v>
      </c>
      <c r="B1849" s="431">
        <v>138.16586119135036</v>
      </c>
      <c r="C1849" s="324">
        <v>5.9045031717533732E-2</v>
      </c>
      <c r="D1849" s="324">
        <v>0.1347714336136086</v>
      </c>
    </row>
    <row r="1850" spans="1:4">
      <c r="A1850">
        <v>1849</v>
      </c>
      <c r="B1850" s="431">
        <v>122.27210463366728</v>
      </c>
      <c r="C1850" s="324">
        <v>5.6623236949845793E-2</v>
      </c>
      <c r="D1850" s="324">
        <v>0.1221901741648582</v>
      </c>
    </row>
    <row r="1851" spans="1:4">
      <c r="A1851">
        <v>1850</v>
      </c>
      <c r="B1851" s="431">
        <v>130.15148617527828</v>
      </c>
      <c r="C1851" s="324">
        <v>5.6593690936730098E-2</v>
      </c>
      <c r="D1851" s="324">
        <v>0.12893390403855465</v>
      </c>
    </row>
    <row r="1852" spans="1:4">
      <c r="A1852">
        <v>1851</v>
      </c>
      <c r="B1852" s="431">
        <v>102.92523403072215</v>
      </c>
      <c r="C1852" s="324">
        <v>6.9181878058790169E-2</v>
      </c>
      <c r="D1852" s="324">
        <v>0.10285983935545095</v>
      </c>
    </row>
    <row r="1853" spans="1:4">
      <c r="A1853">
        <v>1852</v>
      </c>
      <c r="B1853" s="431">
        <v>120.06183397265482</v>
      </c>
      <c r="C1853" s="324">
        <v>5.0944390609368867E-2</v>
      </c>
      <c r="D1853" s="324">
        <v>0.1221636347272157</v>
      </c>
    </row>
    <row r="1854" spans="1:4">
      <c r="A1854">
        <v>1853</v>
      </c>
      <c r="B1854" s="431">
        <v>110.90877178042803</v>
      </c>
      <c r="C1854" s="324">
        <v>6.2534731534558685E-2</v>
      </c>
      <c r="D1854" s="324">
        <v>0.11089259303952433</v>
      </c>
    </row>
    <row r="1855" spans="1:4">
      <c r="A1855">
        <v>1854</v>
      </c>
      <c r="B1855" s="431">
        <v>121.96400085389439</v>
      </c>
      <c r="C1855" s="324">
        <v>5.1372617781801438E-2</v>
      </c>
      <c r="D1855" s="324">
        <v>0.12369905201467572</v>
      </c>
    </row>
    <row r="1856" spans="1:4">
      <c r="A1856">
        <v>1855</v>
      </c>
      <c r="B1856" s="431">
        <v>158.09273336078755</v>
      </c>
      <c r="C1856" s="324">
        <v>6.9696188564270831E-2</v>
      </c>
      <c r="D1856" s="324">
        <v>0.1462899179557608</v>
      </c>
    </row>
    <row r="1857" spans="1:4">
      <c r="A1857">
        <v>1856</v>
      </c>
      <c r="B1857" s="431">
        <v>128.11178028072433</v>
      </c>
      <c r="C1857" s="324">
        <v>5.9043353115694301E-2</v>
      </c>
      <c r="D1857" s="324">
        <v>0.12630703299472912</v>
      </c>
    </row>
    <row r="1858" spans="1:4">
      <c r="A1858">
        <v>1857</v>
      </c>
      <c r="B1858" s="431">
        <v>131.51478683896548</v>
      </c>
      <c r="C1858" s="324">
        <v>7.3150672108470774E-2</v>
      </c>
      <c r="D1858" s="324">
        <v>0.12412033941929004</v>
      </c>
    </row>
    <row r="1859" spans="1:4">
      <c r="A1859">
        <v>1858</v>
      </c>
      <c r="B1859" s="431">
        <v>138.2294098417716</v>
      </c>
      <c r="C1859" s="324">
        <v>5.835763724444324E-2</v>
      </c>
      <c r="D1859" s="324">
        <v>0.13510719084962972</v>
      </c>
    </row>
    <row r="1860" spans="1:4">
      <c r="A1860">
        <v>1859</v>
      </c>
      <c r="B1860" s="431">
        <v>123.59642052813932</v>
      </c>
      <c r="C1860" s="324">
        <v>7.1675778148544853E-2</v>
      </c>
      <c r="D1860" s="324">
        <v>0.11845151397248806</v>
      </c>
    </row>
    <row r="1861" spans="1:4">
      <c r="A1861">
        <v>1860</v>
      </c>
      <c r="B1861" s="431">
        <v>129.49753230073117</v>
      </c>
      <c r="C1861" s="324">
        <v>5.977896519926329E-2</v>
      </c>
      <c r="D1861" s="324">
        <v>0.12720601274835819</v>
      </c>
    </row>
    <row r="1862" spans="1:4">
      <c r="A1862">
        <v>1861</v>
      </c>
      <c r="B1862" s="431">
        <v>134.18615598255062</v>
      </c>
      <c r="C1862" s="324">
        <v>6.9624230917368191E-2</v>
      </c>
      <c r="D1862" s="324">
        <v>0.12744822764590027</v>
      </c>
    </row>
    <row r="1863" spans="1:4">
      <c r="A1863">
        <v>1862</v>
      </c>
      <c r="B1863" s="431">
        <v>116.59045301090239</v>
      </c>
      <c r="C1863" s="324">
        <v>6.4817078381225968E-2</v>
      </c>
      <c r="D1863" s="324">
        <v>0.11491480507280981</v>
      </c>
    </row>
    <row r="1864" spans="1:4">
      <c r="A1864">
        <v>1863</v>
      </c>
      <c r="B1864" s="431">
        <v>105.28792337964025</v>
      </c>
      <c r="C1864" s="324">
        <v>6.5189322487073639E-2</v>
      </c>
      <c r="D1864" s="324">
        <v>0.10564071478120952</v>
      </c>
    </row>
    <row r="1865" spans="1:4">
      <c r="A1865">
        <v>1864</v>
      </c>
      <c r="B1865" s="431">
        <v>128.22216340231199</v>
      </c>
      <c r="C1865" s="324">
        <v>5.1677424321732217E-2</v>
      </c>
      <c r="D1865" s="324">
        <v>0.12910587590726577</v>
      </c>
    </row>
    <row r="1866" spans="1:4">
      <c r="A1866">
        <v>1865</v>
      </c>
      <c r="B1866" s="431">
        <v>144.40180523542045</v>
      </c>
      <c r="C1866" s="324">
        <v>7.2959963750541201E-2</v>
      </c>
      <c r="D1866" s="324">
        <v>0.13415762576016443</v>
      </c>
    </row>
    <row r="1867" spans="1:4">
      <c r="A1867">
        <v>1866</v>
      </c>
      <c r="B1867" s="431">
        <v>151.47190411195433</v>
      </c>
      <c r="C1867" s="324">
        <v>6.7465097460646703E-2</v>
      </c>
      <c r="D1867" s="324">
        <v>0.14206433230247911</v>
      </c>
    </row>
    <row r="1868" spans="1:4">
      <c r="A1868">
        <v>1867</v>
      </c>
      <c r="B1868" s="431">
        <v>137.18534059270632</v>
      </c>
      <c r="C1868" s="324">
        <v>7.400544240325943E-2</v>
      </c>
      <c r="D1868" s="324">
        <v>0.12818955576891469</v>
      </c>
    </row>
    <row r="1869" spans="1:4">
      <c r="A1869">
        <v>1868</v>
      </c>
      <c r="B1869" s="431">
        <v>130.03012437434128</v>
      </c>
      <c r="C1869" s="324">
        <v>5.0215865187447459E-2</v>
      </c>
      <c r="D1869" s="324">
        <v>0.1312654255285382</v>
      </c>
    </row>
    <row r="1870" spans="1:4">
      <c r="A1870">
        <v>1869</v>
      </c>
      <c r="B1870" s="431">
        <v>148.58544438106779</v>
      </c>
      <c r="C1870" s="324">
        <v>6.2574651619687047E-2</v>
      </c>
      <c r="D1870" s="324">
        <v>0.1419299017547942</v>
      </c>
    </row>
    <row r="1871" spans="1:4">
      <c r="A1871">
        <v>1870</v>
      </c>
      <c r="B1871" s="431">
        <v>136.26012698589454</v>
      </c>
      <c r="C1871" s="324">
        <v>5.7359352338760793E-2</v>
      </c>
      <c r="D1871" s="324">
        <v>0.13384427044897573</v>
      </c>
    </row>
    <row r="1872" spans="1:4">
      <c r="A1872">
        <v>1871</v>
      </c>
      <c r="B1872" s="431">
        <v>145.71370705668636</v>
      </c>
      <c r="C1872" s="324">
        <v>5.4370186405428775E-2</v>
      </c>
      <c r="D1872" s="324">
        <v>0.14325403219839561</v>
      </c>
    </row>
    <row r="1873" spans="1:4">
      <c r="A1873">
        <v>1872</v>
      </c>
      <c r="B1873" s="431">
        <v>120.73028236095142</v>
      </c>
      <c r="C1873" s="324">
        <v>5.3049907336500432E-2</v>
      </c>
      <c r="D1873" s="324">
        <v>0.12204871429513731</v>
      </c>
    </row>
    <row r="1874" spans="1:4">
      <c r="A1874">
        <v>1873</v>
      </c>
      <c r="B1874" s="431">
        <v>136.81497295223568</v>
      </c>
      <c r="C1874" s="324">
        <v>6.4304885801069855E-2</v>
      </c>
      <c r="D1874" s="324">
        <v>0.13155422773165432</v>
      </c>
    </row>
    <row r="1875" spans="1:4">
      <c r="A1875">
        <v>1874</v>
      </c>
      <c r="B1875" s="431">
        <v>109.22193908897381</v>
      </c>
      <c r="C1875" s="324">
        <v>5.8573770610882793E-2</v>
      </c>
      <c r="D1875" s="324">
        <v>0.11052534697999254</v>
      </c>
    </row>
    <row r="1876" spans="1:4">
      <c r="A1876">
        <v>1875</v>
      </c>
      <c r="B1876" s="431">
        <v>122.22669704540469</v>
      </c>
      <c r="C1876" s="324">
        <v>5.8177999299102466E-2</v>
      </c>
      <c r="D1876" s="324">
        <v>0.12163637805539092</v>
      </c>
    </row>
    <row r="1877" spans="1:4">
      <c r="A1877">
        <v>1876</v>
      </c>
      <c r="B1877" s="431">
        <v>131.81667139915689</v>
      </c>
      <c r="C1877" s="324">
        <v>5.8335793571703043E-2</v>
      </c>
      <c r="D1877" s="324">
        <v>0.12969361885581418</v>
      </c>
    </row>
    <row r="1878" spans="1:4">
      <c r="A1878">
        <v>1877</v>
      </c>
      <c r="B1878" s="431">
        <v>149.97461262108104</v>
      </c>
      <c r="C1878" s="324">
        <v>5.4779415533309533E-2</v>
      </c>
      <c r="D1878" s="324">
        <v>0.14674710187161571</v>
      </c>
    </row>
    <row r="1879" spans="1:4">
      <c r="A1879">
        <v>1878</v>
      </c>
      <c r="B1879" s="431">
        <v>138.58061310691104</v>
      </c>
      <c r="C1879" s="324">
        <v>7.2846077351293559E-2</v>
      </c>
      <c r="D1879" s="324">
        <v>0.12969584847522875</v>
      </c>
    </row>
    <row r="1880" spans="1:4">
      <c r="A1880">
        <v>1879</v>
      </c>
      <c r="B1880" s="431">
        <v>113.51989277796744</v>
      </c>
      <c r="C1880" s="324">
        <v>5.8479909570179837E-2</v>
      </c>
      <c r="D1880" s="324">
        <v>0.11418104931044734</v>
      </c>
    </row>
    <row r="1881" spans="1:4">
      <c r="A1881">
        <v>1880</v>
      </c>
      <c r="B1881" s="431">
        <v>140.71020899905247</v>
      </c>
      <c r="C1881" s="324">
        <v>6.7334032588328249E-2</v>
      </c>
      <c r="D1881" s="324">
        <v>0.13350772505335684</v>
      </c>
    </row>
    <row r="1882" spans="1:4">
      <c r="A1882">
        <v>1881</v>
      </c>
      <c r="B1882" s="431">
        <v>115.82410420046361</v>
      </c>
      <c r="C1882" s="324">
        <v>7.1562136919965103E-2</v>
      </c>
      <c r="D1882" s="324">
        <v>0.11242117553393841</v>
      </c>
    </row>
    <row r="1883" spans="1:4">
      <c r="A1883">
        <v>1882</v>
      </c>
      <c r="B1883" s="431">
        <v>143.93215789242072</v>
      </c>
      <c r="C1883" s="324">
        <v>6.5439234685822967E-2</v>
      </c>
      <c r="D1883" s="324">
        <v>0.13687904202358586</v>
      </c>
    </row>
    <row r="1884" spans="1:4">
      <c r="A1884">
        <v>1883</v>
      </c>
      <c r="B1884" s="431">
        <v>137.83371092273555</v>
      </c>
      <c r="C1884" s="324">
        <v>7.2247278798486705E-2</v>
      </c>
      <c r="D1884" s="324">
        <v>0.12934055608417483</v>
      </c>
    </row>
    <row r="1885" spans="1:4">
      <c r="A1885">
        <v>1884</v>
      </c>
      <c r="B1885" s="431">
        <v>143.94835909915332</v>
      </c>
      <c r="C1885" s="324">
        <v>7.8174951853312066E-2</v>
      </c>
      <c r="D1885" s="324">
        <v>0.13175606599989423</v>
      </c>
    </row>
    <row r="1886" spans="1:4">
      <c r="A1886">
        <v>1885</v>
      </c>
      <c r="B1886" s="431">
        <v>136.03731390742141</v>
      </c>
      <c r="C1886" s="324">
        <v>7.0327336723137346E-2</v>
      </c>
      <c r="D1886" s="324">
        <v>0.12864943159633177</v>
      </c>
    </row>
    <row r="1887" spans="1:4">
      <c r="A1887">
        <v>1886</v>
      </c>
      <c r="B1887" s="431">
        <v>108.31978551818221</v>
      </c>
      <c r="C1887" s="324">
        <v>6.2375063627201632E-2</v>
      </c>
      <c r="D1887" s="324">
        <v>0.1087985958233136</v>
      </c>
    </row>
    <row r="1888" spans="1:4">
      <c r="A1888">
        <v>1887</v>
      </c>
      <c r="B1888" s="431">
        <v>146.07540062295922</v>
      </c>
      <c r="C1888" s="324">
        <v>5.9484622976502699E-2</v>
      </c>
      <c r="D1888" s="324">
        <v>0.14123336320237889</v>
      </c>
    </row>
    <row r="1889" spans="1:4">
      <c r="A1889">
        <v>1888</v>
      </c>
      <c r="B1889" s="431">
        <v>141.06328395509479</v>
      </c>
      <c r="C1889" s="324">
        <v>7.6958719555734995E-2</v>
      </c>
      <c r="D1889" s="324">
        <v>0.13004869768726299</v>
      </c>
    </row>
    <row r="1890" spans="1:4">
      <c r="A1890">
        <v>1889</v>
      </c>
      <c r="B1890" s="431">
        <v>123.5129950167556</v>
      </c>
      <c r="C1890" s="324">
        <v>7.922741119248207E-2</v>
      </c>
      <c r="D1890" s="324">
        <v>0.11612385381664</v>
      </c>
    </row>
    <row r="1891" spans="1:4">
      <c r="A1891">
        <v>1890</v>
      </c>
      <c r="B1891" s="431">
        <v>114.16648616917843</v>
      </c>
      <c r="C1891" s="324">
        <v>5.422175772219047E-2</v>
      </c>
      <c r="D1891" s="324">
        <v>0.1159685817248053</v>
      </c>
    </row>
    <row r="1892" spans="1:4">
      <c r="A1892">
        <v>1891</v>
      </c>
      <c r="B1892" s="431">
        <v>113.98837360652115</v>
      </c>
      <c r="C1892" s="324">
        <v>5.3793425398782561E-2</v>
      </c>
      <c r="D1892" s="324">
        <v>0.11594057222185439</v>
      </c>
    </row>
    <row r="1893" spans="1:4">
      <c r="A1893">
        <v>1892</v>
      </c>
      <c r="B1893" s="431">
        <v>123.26925551460987</v>
      </c>
      <c r="C1893" s="324">
        <v>7.4084027760701263E-2</v>
      </c>
      <c r="D1893" s="324">
        <v>0.11746521877686575</v>
      </c>
    </row>
    <row r="1894" spans="1:4">
      <c r="A1894">
        <v>1893</v>
      </c>
      <c r="B1894" s="431">
        <v>134.65165622051973</v>
      </c>
      <c r="C1894" s="324">
        <v>5.8627002792724876E-2</v>
      </c>
      <c r="D1894" s="324">
        <v>0.13197647288143766</v>
      </c>
    </row>
    <row r="1895" spans="1:4">
      <c r="A1895">
        <v>1894</v>
      </c>
      <c r="B1895" s="431">
        <v>111.40712943265645</v>
      </c>
      <c r="C1895" s="324">
        <v>5.1998654502443342E-2</v>
      </c>
      <c r="D1895" s="324">
        <v>0.11420552238915732</v>
      </c>
    </row>
    <row r="1896" spans="1:4">
      <c r="A1896">
        <v>1895</v>
      </c>
      <c r="B1896" s="431">
        <v>135.7481547026598</v>
      </c>
      <c r="C1896" s="324">
        <v>5.8242654338592041E-2</v>
      </c>
      <c r="D1896" s="324">
        <v>0.13305520981270921</v>
      </c>
    </row>
    <row r="1897" spans="1:4">
      <c r="A1897">
        <v>1896</v>
      </c>
      <c r="B1897" s="431">
        <v>149.08067235152794</v>
      </c>
      <c r="C1897" s="324">
        <v>7.6714715900232419E-2</v>
      </c>
      <c r="D1897" s="324">
        <v>0.13620563969872981</v>
      </c>
    </row>
    <row r="1898" spans="1:4">
      <c r="A1898">
        <v>1897</v>
      </c>
      <c r="B1898" s="431">
        <v>127.20774950609737</v>
      </c>
      <c r="C1898" s="324">
        <v>5.5882411280592167E-2</v>
      </c>
      <c r="D1898" s="324">
        <v>0.12667408405760194</v>
      </c>
    </row>
    <row r="1899" spans="1:4">
      <c r="A1899">
        <v>1898</v>
      </c>
      <c r="B1899" s="431">
        <v>126.77511079949102</v>
      </c>
      <c r="C1899" s="324">
        <v>5.120568030569967E-2</v>
      </c>
      <c r="D1899" s="324">
        <v>0.12800570737590389</v>
      </c>
    </row>
    <row r="1900" spans="1:4">
      <c r="A1900">
        <v>1899</v>
      </c>
      <c r="B1900" s="431">
        <v>135.03076038012557</v>
      </c>
      <c r="C1900" s="324">
        <v>7.4566910110678022E-2</v>
      </c>
      <c r="D1900" s="324">
        <v>0.12633334188280737</v>
      </c>
    </row>
    <row r="1901" spans="1:4">
      <c r="A1901">
        <v>1900</v>
      </c>
      <c r="B1901" s="431">
        <v>114.58886311623392</v>
      </c>
      <c r="C1901" s="324">
        <v>5.0674390201770884E-2</v>
      </c>
      <c r="D1901" s="324">
        <v>0.11740435314141161</v>
      </c>
    </row>
    <row r="1902" spans="1:4">
      <c r="A1902">
        <v>1901</v>
      </c>
      <c r="B1902" s="431">
        <v>140.69783173809299</v>
      </c>
      <c r="C1902" s="324">
        <v>6.0168390194963846E-2</v>
      </c>
      <c r="D1902" s="324">
        <v>0.13643057500999325</v>
      </c>
    </row>
    <row r="1903" spans="1:4">
      <c r="A1903">
        <v>1902</v>
      </c>
      <c r="B1903" s="431">
        <v>141.08461517876157</v>
      </c>
      <c r="C1903" s="324">
        <v>7.225157080788705E-2</v>
      </c>
      <c r="D1903" s="324">
        <v>0.13186532488789462</v>
      </c>
    </row>
    <row r="1904" spans="1:4">
      <c r="A1904">
        <v>1903</v>
      </c>
      <c r="B1904" s="431">
        <v>114.21045976519613</v>
      </c>
      <c r="C1904" s="324">
        <v>7.4599023179430068E-2</v>
      </c>
      <c r="D1904" s="324">
        <v>0.11036959053556257</v>
      </c>
    </row>
    <row r="1905" spans="1:4">
      <c r="A1905">
        <v>1904</v>
      </c>
      <c r="B1905" s="431">
        <v>120.25767877064578</v>
      </c>
      <c r="C1905" s="324">
        <v>6.7766277793686033E-2</v>
      </c>
      <c r="D1905" s="324">
        <v>0.11700378881457525</v>
      </c>
    </row>
    <row r="1906" spans="1:4">
      <c r="A1906">
        <v>1905</v>
      </c>
      <c r="B1906" s="431">
        <v>118.33310827357114</v>
      </c>
      <c r="C1906" s="324">
        <v>5.3574633362504953E-2</v>
      </c>
      <c r="D1906" s="324">
        <v>0.11978746886439764</v>
      </c>
    </row>
    <row r="1907" spans="1:4">
      <c r="A1907">
        <v>1906</v>
      </c>
      <c r="B1907" s="431">
        <v>138.1199482424982</v>
      </c>
      <c r="C1907" s="324">
        <v>6.9157292609641929E-2</v>
      </c>
      <c r="D1907" s="324">
        <v>0.13073251756686977</v>
      </c>
    </row>
    <row r="1908" spans="1:4">
      <c r="A1908">
        <v>1907</v>
      </c>
      <c r="B1908" s="431">
        <v>131.55989618478034</v>
      </c>
      <c r="C1908" s="324">
        <v>6.007446408275257E-2</v>
      </c>
      <c r="D1908" s="324">
        <v>0.12882437358549512</v>
      </c>
    </row>
    <row r="1909" spans="1:4">
      <c r="A1909">
        <v>1908</v>
      </c>
      <c r="B1909" s="431">
        <v>107.59396135053817</v>
      </c>
      <c r="C1909" s="324">
        <v>6.0317088971062138E-2</v>
      </c>
      <c r="D1909" s="324">
        <v>0.10871159808087244</v>
      </c>
    </row>
    <row r="1910" spans="1:4">
      <c r="A1910">
        <v>1909</v>
      </c>
      <c r="B1910" s="431">
        <v>160.58909330596268</v>
      </c>
      <c r="C1910" s="324">
        <v>7.6055931544888739E-2</v>
      </c>
      <c r="D1910" s="324">
        <v>0.1452192631020324</v>
      </c>
    </row>
    <row r="1911" spans="1:4">
      <c r="A1911">
        <v>1910</v>
      </c>
      <c r="B1911" s="431">
        <v>122.79421707557455</v>
      </c>
      <c r="C1911" s="324">
        <v>5.1069399458854185E-2</v>
      </c>
      <c r="D1911" s="324">
        <v>0.12453719110343645</v>
      </c>
    </row>
    <row r="1912" spans="1:4">
      <c r="A1912">
        <v>1911</v>
      </c>
      <c r="B1912" s="431">
        <v>119.0679686492372</v>
      </c>
      <c r="C1912" s="324">
        <v>7.8420299630807849E-2</v>
      </c>
      <c r="D1912" s="324">
        <v>0.11303208533235598</v>
      </c>
    </row>
    <row r="1913" spans="1:4">
      <c r="A1913">
        <v>1912</v>
      </c>
      <c r="B1913" s="431">
        <v>158.67805019360554</v>
      </c>
      <c r="C1913" s="324">
        <v>6.4867056121522118E-2</v>
      </c>
      <c r="D1913" s="324">
        <v>0.14910361815375991</v>
      </c>
    </row>
    <row r="1914" spans="1:4">
      <c r="A1914">
        <v>1913</v>
      </c>
      <c r="B1914" s="431">
        <v>109.48236756739773</v>
      </c>
      <c r="C1914" s="324">
        <v>7.9823935441590818E-2</v>
      </c>
      <c r="D1914" s="324">
        <v>0.10553278601741839</v>
      </c>
    </row>
    <row r="1915" spans="1:4">
      <c r="A1915">
        <v>1914</v>
      </c>
      <c r="B1915" s="431">
        <v>121.02241863777141</v>
      </c>
      <c r="C1915" s="324">
        <v>5.0023290570836189E-2</v>
      </c>
      <c r="D1915" s="324">
        <v>0.12332698739318526</v>
      </c>
    </row>
    <row r="1916" spans="1:4">
      <c r="A1916">
        <v>1915</v>
      </c>
      <c r="B1916" s="431">
        <v>107.18428385159146</v>
      </c>
      <c r="C1916" s="324">
        <v>5.9796303179951528E-2</v>
      </c>
      <c r="D1916" s="324">
        <v>0.10849889417436906</v>
      </c>
    </row>
    <row r="1917" spans="1:4">
      <c r="A1917">
        <v>1916</v>
      </c>
      <c r="B1917" s="431">
        <v>118.58801698445789</v>
      </c>
      <c r="C1917" s="324">
        <v>6.0036299070360281E-2</v>
      </c>
      <c r="D1917" s="324">
        <v>0.11798269368767489</v>
      </c>
    </row>
    <row r="1918" spans="1:4">
      <c r="A1918">
        <v>1917</v>
      </c>
      <c r="B1918" s="431">
        <v>139.37883092951569</v>
      </c>
      <c r="C1918" s="324">
        <v>6.8938488126238109E-2</v>
      </c>
      <c r="D1918" s="324">
        <v>0.13181436056041013</v>
      </c>
    </row>
    <row r="1919" spans="1:4">
      <c r="A1919">
        <v>1918</v>
      </c>
      <c r="B1919" s="431">
        <v>161.86456981292767</v>
      </c>
      <c r="C1919" s="324">
        <v>7.9142651864859581E-2</v>
      </c>
      <c r="D1919" s="324">
        <v>0.14473989126796216</v>
      </c>
    </row>
    <row r="1920" spans="1:4">
      <c r="A1920">
        <v>1919</v>
      </c>
      <c r="B1920" s="431">
        <v>141.47867716268894</v>
      </c>
      <c r="C1920" s="324">
        <v>7.2046523947290386E-2</v>
      </c>
      <c r="D1920" s="324">
        <v>0.13225165988507226</v>
      </c>
    </row>
    <row r="1921" spans="1:4">
      <c r="A1921">
        <v>1920</v>
      </c>
      <c r="B1921" s="431">
        <v>114.6932847766127</v>
      </c>
      <c r="C1921" s="324">
        <v>5.1595315463652515E-2</v>
      </c>
      <c r="D1921" s="324">
        <v>0.1172162453943438</v>
      </c>
    </row>
    <row r="1922" spans="1:4">
      <c r="A1922">
        <v>1921</v>
      </c>
      <c r="B1922" s="431">
        <v>144.32879389599645</v>
      </c>
      <c r="C1922" s="324">
        <v>7.2828794774985314E-2</v>
      </c>
      <c r="D1922" s="324">
        <v>0.13415386230846624</v>
      </c>
    </row>
    <row r="1923" spans="1:4">
      <c r="A1923">
        <v>1922</v>
      </c>
      <c r="B1923" s="431">
        <v>127.52831366022208</v>
      </c>
      <c r="C1923" s="324">
        <v>5.8433874691107252E-2</v>
      </c>
      <c r="D1923" s="324">
        <v>0.12603246355814379</v>
      </c>
    </row>
    <row r="1924" spans="1:4">
      <c r="A1924">
        <v>1923</v>
      </c>
      <c r="B1924" s="431">
        <v>149.26043440636784</v>
      </c>
      <c r="C1924" s="324">
        <v>6.3405319095312301E-2</v>
      </c>
      <c r="D1924" s="324">
        <v>0.14210893636147914</v>
      </c>
    </row>
    <row r="1925" spans="1:4">
      <c r="A1925">
        <v>1924</v>
      </c>
      <c r="B1925" s="431">
        <v>115.35121570621645</v>
      </c>
      <c r="C1925" s="324">
        <v>6.9372796858368807E-2</v>
      </c>
      <c r="D1925" s="324">
        <v>0.11264522620168772</v>
      </c>
    </row>
    <row r="1926" spans="1:4">
      <c r="A1926">
        <v>1925</v>
      </c>
      <c r="B1926" s="431">
        <v>120.47935792756188</v>
      </c>
      <c r="C1926" s="324">
        <v>5.6394148052853602E-2</v>
      </c>
      <c r="D1926" s="324">
        <v>0.12073258136922677</v>
      </c>
    </row>
    <row r="1927" spans="1:4">
      <c r="A1927">
        <v>1926</v>
      </c>
      <c r="B1927" s="431">
        <v>119.78679779527148</v>
      </c>
      <c r="C1927" s="324">
        <v>6.3372686125045957E-2</v>
      </c>
      <c r="D1927" s="324">
        <v>0.11795316728389912</v>
      </c>
    </row>
    <row r="1928" spans="1:4">
      <c r="A1928">
        <v>1927</v>
      </c>
      <c r="B1928" s="431">
        <v>147.76220785825694</v>
      </c>
      <c r="C1928" s="324">
        <v>7.2971203184207536E-2</v>
      </c>
      <c r="D1928" s="324">
        <v>0.13675324397884434</v>
      </c>
    </row>
    <row r="1929" spans="1:4">
      <c r="A1929">
        <v>1928</v>
      </c>
      <c r="B1929" s="431">
        <v>119.19640120863598</v>
      </c>
      <c r="C1929" s="324">
        <v>5.928861499265238E-2</v>
      </c>
      <c r="D1929" s="324">
        <v>0.11872420489094525</v>
      </c>
    </row>
    <row r="1930" spans="1:4">
      <c r="A1930">
        <v>1929</v>
      </c>
      <c r="B1930" s="431">
        <v>146.20135772194431</v>
      </c>
      <c r="C1930" s="324">
        <v>7.2914612736978857E-2</v>
      </c>
      <c r="D1930" s="324">
        <v>0.13556876247910221</v>
      </c>
    </row>
    <row r="1931" spans="1:4">
      <c r="A1931">
        <v>1930</v>
      </c>
      <c r="B1931" s="431">
        <v>134.66177797460904</v>
      </c>
      <c r="C1931" s="324">
        <v>6.8616673140142428E-2</v>
      </c>
      <c r="D1931" s="324">
        <v>0.12819243728696597</v>
      </c>
    </row>
    <row r="1932" spans="1:4">
      <c r="A1932">
        <v>1931</v>
      </c>
      <c r="B1932" s="431">
        <v>131.27524871554573</v>
      </c>
      <c r="C1932" s="324">
        <v>5.0813343800051765E-2</v>
      </c>
      <c r="D1932" s="324">
        <v>0.13213519882913233</v>
      </c>
    </row>
    <row r="1933" spans="1:4">
      <c r="A1933">
        <v>1932</v>
      </c>
      <c r="B1933" s="431">
        <v>136.01616844795311</v>
      </c>
      <c r="C1933" s="324">
        <v>6.2442228124682898E-2</v>
      </c>
      <c r="D1933" s="324">
        <v>0.13162360886897734</v>
      </c>
    </row>
    <row r="1934" spans="1:4">
      <c r="A1934">
        <v>1933</v>
      </c>
      <c r="B1934" s="431">
        <v>134.90338969074563</v>
      </c>
      <c r="C1934" s="324">
        <v>6.7634604590774791E-2</v>
      </c>
      <c r="D1934" s="324">
        <v>0.12874725338659559</v>
      </c>
    </row>
    <row r="1935" spans="1:4">
      <c r="A1935">
        <v>1934</v>
      </c>
      <c r="B1935" s="431">
        <v>126.52544676847813</v>
      </c>
      <c r="C1935" s="324">
        <v>5.2795653409695095E-2</v>
      </c>
      <c r="D1935" s="324">
        <v>0.12720235022197979</v>
      </c>
    </row>
    <row r="1936" spans="1:4">
      <c r="A1936">
        <v>1935</v>
      </c>
      <c r="B1936" s="431">
        <v>123.66510162919397</v>
      </c>
      <c r="C1936" s="324">
        <v>7.3021319952337682E-2</v>
      </c>
      <c r="D1936" s="324">
        <v>0.11809261830885855</v>
      </c>
    </row>
    <row r="1937" spans="1:4">
      <c r="A1937">
        <v>1936</v>
      </c>
      <c r="B1937" s="431">
        <v>129.38968845799937</v>
      </c>
      <c r="C1937" s="324">
        <v>7.5845255970882833E-2</v>
      </c>
      <c r="D1937" s="324">
        <v>0.12159217328048263</v>
      </c>
    </row>
    <row r="1938" spans="1:4">
      <c r="A1938">
        <v>1937</v>
      </c>
      <c r="B1938" s="431">
        <v>123.7069093340304</v>
      </c>
      <c r="C1938" s="324">
        <v>5.5843866051101997E-2</v>
      </c>
      <c r="D1938" s="324">
        <v>0.12368238018848263</v>
      </c>
    </row>
    <row r="1939" spans="1:4">
      <c r="A1939">
        <v>1938</v>
      </c>
      <c r="B1939" s="431">
        <v>145.60728534989639</v>
      </c>
      <c r="C1939" s="324">
        <v>5.7907682684207186E-2</v>
      </c>
      <c r="D1939" s="324">
        <v>0.141547625326228</v>
      </c>
    </row>
    <row r="1940" spans="1:4">
      <c r="A1940">
        <v>1939</v>
      </c>
      <c r="B1940" s="431">
        <v>120.32248286912859</v>
      </c>
      <c r="C1940" s="324">
        <v>7.523441361507141E-2</v>
      </c>
      <c r="D1940" s="324">
        <v>0.11487090022526854</v>
      </c>
    </row>
    <row r="1941" spans="1:4">
      <c r="A1941">
        <v>1940</v>
      </c>
      <c r="B1941" s="431">
        <v>115.33092970274389</v>
      </c>
      <c r="C1941" s="324">
        <v>5.9286285941156695E-2</v>
      </c>
      <c r="D1941" s="324">
        <v>0.11547518740620476</v>
      </c>
    </row>
    <row r="1942" spans="1:4">
      <c r="A1942">
        <v>1941</v>
      </c>
      <c r="B1942" s="431">
        <v>135.44247930752945</v>
      </c>
      <c r="C1942" s="324">
        <v>7.3513435876701699E-2</v>
      </c>
      <c r="D1942" s="324">
        <v>0.12702574052687532</v>
      </c>
    </row>
    <row r="1943" spans="1:4">
      <c r="A1943">
        <v>1942</v>
      </c>
      <c r="B1943" s="431">
        <v>102.94881663337598</v>
      </c>
      <c r="C1943" s="324">
        <v>6.411684481618779E-2</v>
      </c>
      <c r="D1943" s="324">
        <v>0.10397982239177261</v>
      </c>
    </row>
    <row r="1944" spans="1:4">
      <c r="A1944">
        <v>1943</v>
      </c>
      <c r="B1944" s="431">
        <v>134.51123388487596</v>
      </c>
      <c r="C1944" s="324">
        <v>5.4547005223365037E-2</v>
      </c>
      <c r="D1944" s="324">
        <v>0.13347812124100011</v>
      </c>
    </row>
    <row r="1945" spans="1:4">
      <c r="A1945">
        <v>1944</v>
      </c>
      <c r="B1945" s="431">
        <v>122.81259349965744</v>
      </c>
      <c r="C1945" s="324">
        <v>5.2674339540616767E-2</v>
      </c>
      <c r="D1945" s="324">
        <v>0.12399665507542935</v>
      </c>
    </row>
    <row r="1946" spans="1:4">
      <c r="A1946">
        <v>1945</v>
      </c>
      <c r="B1946" s="431">
        <v>123.36802872629423</v>
      </c>
      <c r="C1946" s="324">
        <v>6.7646266947335693E-2</v>
      </c>
      <c r="D1946" s="324">
        <v>0.11952518776607213</v>
      </c>
    </row>
    <row r="1947" spans="1:4">
      <c r="A1947">
        <v>1946</v>
      </c>
      <c r="B1947" s="431">
        <v>110.6085684314336</v>
      </c>
      <c r="C1947" s="324">
        <v>7.9869118328145292E-2</v>
      </c>
      <c r="D1947" s="324">
        <v>0.10635839551658535</v>
      </c>
    </row>
    <row r="1948" spans="1:4">
      <c r="A1948">
        <v>1947</v>
      </c>
      <c r="B1948" s="431">
        <v>143.73644892813618</v>
      </c>
      <c r="C1948" s="324">
        <v>7.7153305801168692E-2</v>
      </c>
      <c r="D1948" s="324">
        <v>0.13199235452922509</v>
      </c>
    </row>
    <row r="1949" spans="1:4">
      <c r="A1949">
        <v>1948</v>
      </c>
      <c r="B1949" s="431">
        <v>116.16282570483395</v>
      </c>
      <c r="C1949" s="324">
        <v>5.7358270821794066E-2</v>
      </c>
      <c r="D1949" s="324">
        <v>0.11674903018417768</v>
      </c>
    </row>
    <row r="1950" spans="1:4">
      <c r="A1950">
        <v>1949</v>
      </c>
      <c r="B1950" s="431">
        <v>129.65337920106626</v>
      </c>
      <c r="C1950" s="324">
        <v>7.2595712376104543E-2</v>
      </c>
      <c r="D1950" s="324">
        <v>0.12286668088377187</v>
      </c>
    </row>
    <row r="1951" spans="1:4">
      <c r="A1951">
        <v>1950</v>
      </c>
      <c r="B1951" s="431">
        <v>143.15189326870899</v>
      </c>
      <c r="C1951" s="324">
        <v>5.9772509848593045E-2</v>
      </c>
      <c r="D1951" s="324">
        <v>0.13865378945624043</v>
      </c>
    </row>
    <row r="1952" spans="1:4">
      <c r="A1952">
        <v>1951</v>
      </c>
      <c r="B1952" s="431">
        <v>140.39061869320321</v>
      </c>
      <c r="C1952" s="324">
        <v>5.2836271358112002E-2</v>
      </c>
      <c r="D1952" s="324">
        <v>0.13931203995645614</v>
      </c>
    </row>
    <row r="1953" spans="1:4">
      <c r="A1953">
        <v>1952</v>
      </c>
      <c r="B1953" s="431">
        <v>161.40887318632525</v>
      </c>
      <c r="C1953" s="324">
        <v>7.8114255265385971E-2</v>
      </c>
      <c r="D1953" s="324">
        <v>0.14487722662475941</v>
      </c>
    </row>
    <row r="1954" spans="1:4">
      <c r="A1954">
        <v>1953</v>
      </c>
      <c r="B1954" s="431">
        <v>129.66453169433223</v>
      </c>
      <c r="C1954" s="324">
        <v>5.6539460889314982E-2</v>
      </c>
      <c r="D1954" s="324">
        <v>0.12853790929787498</v>
      </c>
    </row>
    <row r="1955" spans="1:4">
      <c r="A1955">
        <v>1954</v>
      </c>
      <c r="B1955" s="431">
        <v>130.52526092924251</v>
      </c>
      <c r="C1955" s="324">
        <v>5.3035010864508812E-2</v>
      </c>
      <c r="D1955" s="324">
        <v>0.13060856436197982</v>
      </c>
    </row>
    <row r="1956" spans="1:4">
      <c r="A1956">
        <v>1955</v>
      </c>
      <c r="B1956" s="431">
        <v>126.93920292839751</v>
      </c>
      <c r="C1956" s="324">
        <v>6.9669831083002426E-2</v>
      </c>
      <c r="D1956" s="324">
        <v>0.12171128715616919</v>
      </c>
    </row>
    <row r="1957" spans="1:4">
      <c r="A1957">
        <v>1956</v>
      </c>
      <c r="B1957" s="431">
        <v>137.37116573067826</v>
      </c>
      <c r="C1957" s="324">
        <v>6.2959048702828146E-2</v>
      </c>
      <c r="D1957" s="324">
        <v>0.13253671663336614</v>
      </c>
    </row>
    <row r="1958" spans="1:4">
      <c r="A1958">
        <v>1957</v>
      </c>
      <c r="B1958" s="431">
        <v>110.77606920335036</v>
      </c>
      <c r="C1958" s="324">
        <v>5.9134506731822391E-2</v>
      </c>
      <c r="D1958" s="324">
        <v>0.11168663431575021</v>
      </c>
    </row>
    <row r="1959" spans="1:4">
      <c r="A1959">
        <v>1958</v>
      </c>
      <c r="B1959" s="431">
        <v>134.30297270846333</v>
      </c>
      <c r="C1959" s="324">
        <v>7.3563706229237705E-2</v>
      </c>
      <c r="D1959" s="324">
        <v>0.12612914248395071</v>
      </c>
    </row>
    <row r="1960" spans="1:4">
      <c r="A1960">
        <v>1959</v>
      </c>
      <c r="B1960" s="431">
        <v>114.44916423324121</v>
      </c>
      <c r="C1960" s="324">
        <v>5.4466771173508267E-2</v>
      </c>
      <c r="D1960" s="324">
        <v>0.11614093367508624</v>
      </c>
    </row>
    <row r="1961" spans="1:4">
      <c r="A1961">
        <v>1960</v>
      </c>
      <c r="B1961" s="431">
        <v>136.23036017278307</v>
      </c>
      <c r="C1961" s="324">
        <v>7.9462769529532074E-2</v>
      </c>
      <c r="D1961" s="324">
        <v>0.12551775181458977</v>
      </c>
    </row>
    <row r="1962" spans="1:4">
      <c r="A1962">
        <v>1961</v>
      </c>
      <c r="B1962" s="431">
        <v>110.14281327827504</v>
      </c>
      <c r="C1962" s="324">
        <v>7.9084183815440245E-2</v>
      </c>
      <c r="D1962" s="324">
        <v>0.10619468661624649</v>
      </c>
    </row>
    <row r="1963" spans="1:4">
      <c r="A1963">
        <v>1962</v>
      </c>
      <c r="B1963" s="431">
        <v>155.32333522083547</v>
      </c>
      <c r="C1963" s="324">
        <v>7.5228254271311801E-2</v>
      </c>
      <c r="D1963" s="324">
        <v>0.14158847240242778</v>
      </c>
    </row>
    <row r="1964" spans="1:4">
      <c r="A1964">
        <v>1963</v>
      </c>
      <c r="B1964" s="431">
        <v>144.9783232190498</v>
      </c>
      <c r="C1964" s="324">
        <v>7.7124115348385702E-2</v>
      </c>
      <c r="D1964" s="324">
        <v>0.13294082645367139</v>
      </c>
    </row>
    <row r="1965" spans="1:4">
      <c r="A1965">
        <v>1964</v>
      </c>
      <c r="B1965" s="431">
        <v>144.98832740262006</v>
      </c>
      <c r="C1965" s="324">
        <v>6.6939972539870052E-2</v>
      </c>
      <c r="D1965" s="324">
        <v>0.13709865681213887</v>
      </c>
    </row>
    <row r="1966" spans="1:4">
      <c r="A1966">
        <v>1965</v>
      </c>
      <c r="B1966" s="431">
        <v>128.59877071910552</v>
      </c>
      <c r="C1966" s="324">
        <v>7.1252956395620931E-2</v>
      </c>
      <c r="D1966" s="324">
        <v>0.12249275171697008</v>
      </c>
    </row>
    <row r="1967" spans="1:4">
      <c r="A1967">
        <v>1966</v>
      </c>
      <c r="B1967" s="431">
        <v>137.98824342951249</v>
      </c>
      <c r="C1967" s="324">
        <v>6.9839163450449313E-2</v>
      </c>
      <c r="D1967" s="324">
        <v>0.1303685127078083</v>
      </c>
    </row>
    <row r="1968" spans="1:4">
      <c r="A1968">
        <v>1967</v>
      </c>
      <c r="B1968" s="431">
        <v>129.80197098743412</v>
      </c>
      <c r="C1968" s="324">
        <v>5.5617369578973098E-2</v>
      </c>
      <c r="D1968" s="324">
        <v>0.12900009629436329</v>
      </c>
    </row>
    <row r="1969" spans="1:4">
      <c r="A1969">
        <v>1968</v>
      </c>
      <c r="B1969" s="431">
        <v>106.23221161941247</v>
      </c>
      <c r="C1969" s="324">
        <v>6.0545450626195159E-2</v>
      </c>
      <c r="D1969" s="324">
        <v>0.10751835687113397</v>
      </c>
    </row>
    <row r="1970" spans="1:4">
      <c r="A1970">
        <v>1969</v>
      </c>
      <c r="B1970" s="431">
        <v>141.23882812202191</v>
      </c>
      <c r="C1970" s="324">
        <v>5.1451681648125726E-2</v>
      </c>
      <c r="D1970" s="324">
        <v>0.14067025270426084</v>
      </c>
    </row>
    <row r="1971" spans="1:4">
      <c r="A1971">
        <v>1970</v>
      </c>
      <c r="B1971" s="431">
        <v>123.55520369647114</v>
      </c>
      <c r="C1971" s="324">
        <v>6.5023044205747102E-2</v>
      </c>
      <c r="D1971" s="324">
        <v>0.12051031453810428</v>
      </c>
    </row>
    <row r="1972" spans="1:4">
      <c r="A1972">
        <v>1971</v>
      </c>
      <c r="B1972" s="431">
        <v>123.76683403534632</v>
      </c>
      <c r="C1972" s="324">
        <v>5.2756419215703579E-2</v>
      </c>
      <c r="D1972" s="324">
        <v>0.12480319131836111</v>
      </c>
    </row>
    <row r="1973" spans="1:4">
      <c r="A1973">
        <v>1972</v>
      </c>
      <c r="B1973" s="431">
        <v>125.21378744920337</v>
      </c>
      <c r="C1973" s="324">
        <v>7.4304252990663178E-2</v>
      </c>
      <c r="D1973" s="324">
        <v>0.11889147735096504</v>
      </c>
    </row>
    <row r="1974" spans="1:4">
      <c r="A1974">
        <v>1973</v>
      </c>
      <c r="B1974" s="431">
        <v>106.31462970133491</v>
      </c>
      <c r="C1974" s="324">
        <v>5.529657345511791E-2</v>
      </c>
      <c r="D1974" s="324">
        <v>0.10888823400875655</v>
      </c>
    </row>
    <row r="1975" spans="1:4">
      <c r="A1975">
        <v>1974</v>
      </c>
      <c r="B1975" s="431">
        <v>129.5574463822386</v>
      </c>
      <c r="C1975" s="324">
        <v>7.558122192769369E-2</v>
      </c>
      <c r="D1975" s="324">
        <v>0.12180603146690377</v>
      </c>
    </row>
    <row r="1976" spans="1:4">
      <c r="A1976">
        <v>1975</v>
      </c>
      <c r="B1976" s="431">
        <v>129.85271291200436</v>
      </c>
      <c r="C1976" s="324">
        <v>6.3749533013324033E-2</v>
      </c>
      <c r="D1976" s="324">
        <v>0.12607387461399336</v>
      </c>
    </row>
    <row r="1977" spans="1:4">
      <c r="A1977">
        <v>1976</v>
      </c>
      <c r="B1977" s="431">
        <v>148.96625275454434</v>
      </c>
      <c r="C1977" s="324">
        <v>6.157242733127085E-2</v>
      </c>
      <c r="D1977" s="324">
        <v>0.14270012542817742</v>
      </c>
    </row>
    <row r="1978" spans="1:4">
      <c r="A1978">
        <v>1977</v>
      </c>
      <c r="B1978" s="431">
        <v>117.6704127380675</v>
      </c>
      <c r="C1978" s="324">
        <v>5.1935138563595315E-2</v>
      </c>
      <c r="D1978" s="324">
        <v>0.11973088526797454</v>
      </c>
    </row>
    <row r="1979" spans="1:4">
      <c r="A1979">
        <v>1978</v>
      </c>
      <c r="B1979" s="431">
        <v>112.91466191721898</v>
      </c>
      <c r="C1979" s="324">
        <v>5.7601087823324411E-2</v>
      </c>
      <c r="D1979" s="324">
        <v>0.11391732435921642</v>
      </c>
    </row>
    <row r="1980" spans="1:4">
      <c r="A1980">
        <v>1979</v>
      </c>
      <c r="B1980" s="431">
        <v>123.92005769186716</v>
      </c>
      <c r="C1980" s="324">
        <v>5.5564431294596026E-2</v>
      </c>
      <c r="D1980" s="324">
        <v>0.12396147597018276</v>
      </c>
    </row>
    <row r="1981" spans="1:4">
      <c r="A1981">
        <v>1980</v>
      </c>
      <c r="B1981" s="431">
        <v>132.22579225476781</v>
      </c>
      <c r="C1981" s="324">
        <v>7.5484404100796404E-2</v>
      </c>
      <c r="D1981" s="324">
        <v>0.12387128848152887</v>
      </c>
    </row>
    <row r="1982" spans="1:4">
      <c r="A1982">
        <v>1981</v>
      </c>
      <c r="B1982" s="431">
        <v>116.26565781125623</v>
      </c>
      <c r="C1982" s="324">
        <v>5.3989083047019826E-2</v>
      </c>
      <c r="D1982" s="324">
        <v>0.11786018208897504</v>
      </c>
    </row>
    <row r="1983" spans="1:4">
      <c r="A1983">
        <v>1982</v>
      </c>
      <c r="B1983" s="431">
        <v>139.17929672474779</v>
      </c>
      <c r="C1983" s="324">
        <v>5.6988602949766723E-2</v>
      </c>
      <c r="D1983" s="324">
        <v>0.13648306156724052</v>
      </c>
    </row>
    <row r="1984" spans="1:4">
      <c r="A1984">
        <v>1983</v>
      </c>
      <c r="B1984" s="431">
        <v>123.38148768297012</v>
      </c>
      <c r="C1984" s="324">
        <v>6.8397489557227811E-2</v>
      </c>
      <c r="D1984" s="324">
        <v>0.11929996985659903</v>
      </c>
    </row>
    <row r="1985" spans="1:4">
      <c r="A1985">
        <v>1984</v>
      </c>
      <c r="B1985" s="431">
        <v>140.86216270659185</v>
      </c>
      <c r="C1985" s="324">
        <v>5.3652826349089307E-2</v>
      </c>
      <c r="D1985" s="324">
        <v>0.13936513333081599</v>
      </c>
    </row>
    <row r="1986" spans="1:4">
      <c r="A1986">
        <v>1985</v>
      </c>
      <c r="B1986" s="431">
        <v>128.67762074473131</v>
      </c>
      <c r="C1986" s="324">
        <v>6.2512762901611979E-2</v>
      </c>
      <c r="D1986" s="324">
        <v>0.12554647641454861</v>
      </c>
    </row>
    <row r="1987" spans="1:4">
      <c r="A1987">
        <v>1986</v>
      </c>
      <c r="B1987" s="431">
        <v>114.32286741614186</v>
      </c>
      <c r="C1987" s="324">
        <v>7.6310806947905013E-2</v>
      </c>
      <c r="D1987" s="324">
        <v>0.11001520691890943</v>
      </c>
    </row>
    <row r="1988" spans="1:4">
      <c r="A1988">
        <v>1987</v>
      </c>
      <c r="B1988" s="431">
        <v>118.7688612192425</v>
      </c>
      <c r="C1988" s="324">
        <v>6.400039905868489E-2</v>
      </c>
      <c r="D1988" s="324">
        <v>0.11692981606453869</v>
      </c>
    </row>
    <row r="1989" spans="1:4">
      <c r="A1989">
        <v>1988</v>
      </c>
      <c r="B1989" s="431">
        <v>129.57464510998068</v>
      </c>
      <c r="C1989" s="324">
        <v>6.0201380625460946E-2</v>
      </c>
      <c r="D1989" s="324">
        <v>0.12711731855935288</v>
      </c>
    </row>
    <row r="1990" spans="1:4">
      <c r="A1990">
        <v>1989</v>
      </c>
      <c r="B1990" s="431">
        <v>116.02631328342729</v>
      </c>
      <c r="C1990" s="324">
        <v>6.2320854702182515E-2</v>
      </c>
      <c r="D1990" s="324">
        <v>0.11517262686882988</v>
      </c>
    </row>
    <row r="1991" spans="1:4">
      <c r="A1991">
        <v>1990</v>
      </c>
      <c r="B1991" s="431">
        <v>136.04168648155519</v>
      </c>
      <c r="C1991" s="324">
        <v>6.9891825956242076E-2</v>
      </c>
      <c r="D1991" s="324">
        <v>0.12881404135268193</v>
      </c>
    </row>
    <row r="1992" spans="1:4">
      <c r="A1992">
        <v>1991</v>
      </c>
      <c r="B1992" s="431">
        <v>105.82075388643882</v>
      </c>
      <c r="C1992" s="324">
        <v>5.0054144077028219E-2</v>
      </c>
      <c r="D1992" s="324">
        <v>0.10979501546860529</v>
      </c>
    </row>
    <row r="1993" spans="1:4">
      <c r="A1993">
        <v>1992</v>
      </c>
      <c r="B1993" s="431">
        <v>120.54834073779146</v>
      </c>
      <c r="C1993" s="324">
        <v>5.1640420202929728E-2</v>
      </c>
      <c r="D1993" s="324">
        <v>0.12236012367274493</v>
      </c>
    </row>
    <row r="1994" spans="1:4">
      <c r="A1994">
        <v>1993</v>
      </c>
      <c r="B1994" s="431">
        <v>107.6774645990008</v>
      </c>
      <c r="C1994" s="324">
        <v>7.5287203819159043E-2</v>
      </c>
      <c r="D1994" s="324">
        <v>0.1052074496629429</v>
      </c>
    </row>
    <row r="1995" spans="1:4">
      <c r="A1995">
        <v>1994</v>
      </c>
      <c r="B1995" s="431">
        <v>139.95960226875772</v>
      </c>
      <c r="C1995" s="324">
        <v>6.5330702939690427E-2</v>
      </c>
      <c r="D1995" s="324">
        <v>0.13370540846999934</v>
      </c>
    </row>
    <row r="1996" spans="1:4">
      <c r="A1996">
        <v>1995</v>
      </c>
      <c r="B1996" s="431">
        <v>134.08493763184381</v>
      </c>
      <c r="C1996" s="324">
        <v>5.0234082820934285E-2</v>
      </c>
      <c r="D1996" s="324">
        <v>0.13486098569573315</v>
      </c>
    </row>
    <row r="1997" spans="1:4">
      <c r="A1997">
        <v>1996</v>
      </c>
      <c r="B1997" s="431">
        <v>119.11608476464077</v>
      </c>
      <c r="C1997" s="324">
        <v>7.313003373943737E-2</v>
      </c>
      <c r="D1997" s="324">
        <v>0.11454299048077578</v>
      </c>
    </row>
    <row r="1998" spans="1:4">
      <c r="A1998">
        <v>1997</v>
      </c>
      <c r="B1998" s="431">
        <v>122.33145979159245</v>
      </c>
      <c r="C1998" s="324">
        <v>6.9925970756414338E-2</v>
      </c>
      <c r="D1998" s="324">
        <v>0.11799591443049098</v>
      </c>
    </row>
    <row r="1999" spans="1:4">
      <c r="A1999">
        <v>1998</v>
      </c>
      <c r="B1999" s="431">
        <v>114.25611666262769</v>
      </c>
      <c r="C1999" s="324">
        <v>5.0984856999006525E-2</v>
      </c>
      <c r="D1999" s="324">
        <v>0.11701543865977457</v>
      </c>
    </row>
    <row r="2000" spans="1:4">
      <c r="A2000">
        <v>1999</v>
      </c>
      <c r="B2000" s="431">
        <v>140.89125075611994</v>
      </c>
      <c r="C2000" s="324">
        <v>6.6023759891290112E-2</v>
      </c>
      <c r="D2000" s="324">
        <v>0.13417974115530507</v>
      </c>
    </row>
    <row r="2001" spans="1:4">
      <c r="A2001">
        <v>2000</v>
      </c>
      <c r="B2001" s="431">
        <v>108.40275575430444</v>
      </c>
      <c r="C2001" s="324">
        <v>6.5208385575194094E-2</v>
      </c>
      <c r="D2001" s="324">
        <v>0.10816239215184086</v>
      </c>
    </row>
    <row r="2002" spans="1:4">
      <c r="A2002">
        <v>2001</v>
      </c>
      <c r="B2002" s="431">
        <v>117.12247082607149</v>
      </c>
      <c r="C2002" s="324">
        <v>5.2240959174111937E-2</v>
      </c>
      <c r="D2002" s="324">
        <v>0.11915249629564398</v>
      </c>
    </row>
    <row r="2003" spans="1:4">
      <c r="A2003">
        <v>2002</v>
      </c>
      <c r="B2003" s="431">
        <v>133.18043771665194</v>
      </c>
      <c r="C2003" s="324">
        <v>7.0706102382720501E-2</v>
      </c>
      <c r="D2003" s="324">
        <v>0.12626864985038566</v>
      </c>
    </row>
    <row r="2004" spans="1:4">
      <c r="A2004">
        <v>2003</v>
      </c>
      <c r="B2004" s="431">
        <v>126.61662259961872</v>
      </c>
      <c r="C2004" s="324">
        <v>7.6378465335061055E-2</v>
      </c>
      <c r="D2004" s="324">
        <v>0.11931676264720892</v>
      </c>
    </row>
    <row r="2005" spans="1:4">
      <c r="A2005">
        <v>2004</v>
      </c>
      <c r="B2005" s="431">
        <v>109.41349711381852</v>
      </c>
      <c r="C2005" s="324">
        <v>5.3759241077936837E-2</v>
      </c>
      <c r="D2005" s="324">
        <v>0.11197264876963117</v>
      </c>
    </row>
    <row r="2006" spans="1:4">
      <c r="A2006">
        <v>2005</v>
      </c>
      <c r="B2006" s="431">
        <v>110.59918178781344</v>
      </c>
      <c r="C2006" s="324">
        <v>6.9541235128203982E-2</v>
      </c>
      <c r="D2006" s="324">
        <v>0.10884532894905989</v>
      </c>
    </row>
    <row r="2007" spans="1:4">
      <c r="A2007">
        <v>2006</v>
      </c>
      <c r="B2007" s="431">
        <v>133.87218679356505</v>
      </c>
      <c r="C2007" s="324">
        <v>5.860696676122349E-2</v>
      </c>
      <c r="D2007" s="324">
        <v>0.13132631059871211</v>
      </c>
    </row>
    <row r="2008" spans="1:4">
      <c r="A2008">
        <v>2007</v>
      </c>
      <c r="B2008" s="431">
        <v>156.09497369658015</v>
      </c>
      <c r="C2008" s="324">
        <v>7.9011329081380435E-2</v>
      </c>
      <c r="D2008" s="324">
        <v>0.14049623913601966</v>
      </c>
    </row>
    <row r="2009" spans="1:4">
      <c r="A2009">
        <v>2008</v>
      </c>
      <c r="B2009" s="431">
        <v>111.40436505162954</v>
      </c>
      <c r="C2009" s="324">
        <v>5.608387748994114E-2</v>
      </c>
      <c r="D2009" s="324">
        <v>0.11305348758156819</v>
      </c>
    </row>
    <row r="2010" spans="1:4">
      <c r="A2010">
        <v>2009</v>
      </c>
      <c r="B2010" s="431">
        <v>134.2046134661785</v>
      </c>
      <c r="C2010" s="324">
        <v>7.8856617840405846E-2</v>
      </c>
      <c r="D2010" s="324">
        <v>0.12421670233609412</v>
      </c>
    </row>
    <row r="2011" spans="1:4">
      <c r="A2011">
        <v>2010</v>
      </c>
      <c r="B2011" s="431">
        <v>131.99377209285532</v>
      </c>
      <c r="C2011" s="324">
        <v>6.976648227766459E-2</v>
      </c>
      <c r="D2011" s="324">
        <v>0.12566714212857993</v>
      </c>
    </row>
    <row r="2012" spans="1:4">
      <c r="A2012">
        <v>2011</v>
      </c>
      <c r="B2012" s="431">
        <v>148.79547885988219</v>
      </c>
      <c r="C2012" s="324">
        <v>7.3237389518524237E-2</v>
      </c>
      <c r="D2012" s="324">
        <v>0.13744033003167766</v>
      </c>
    </row>
    <row r="2013" spans="1:4">
      <c r="A2013">
        <v>2012</v>
      </c>
      <c r="B2013" s="431">
        <v>129.17396866426677</v>
      </c>
      <c r="C2013" s="324">
        <v>7.0355123626233612E-2</v>
      </c>
      <c r="D2013" s="324">
        <v>0.12324396463260029</v>
      </c>
    </row>
    <row r="2014" spans="1:4">
      <c r="A2014">
        <v>2013</v>
      </c>
      <c r="B2014" s="431">
        <v>135.69794421151849</v>
      </c>
      <c r="C2014" s="324">
        <v>6.4746119591754914E-2</v>
      </c>
      <c r="D2014" s="324">
        <v>0.13047462002772198</v>
      </c>
    </row>
    <row r="2015" spans="1:4">
      <c r="A2015">
        <v>2014</v>
      </c>
      <c r="B2015" s="431">
        <v>126.36446046590433</v>
      </c>
      <c r="C2015" s="324">
        <v>7.3464748488489884E-2</v>
      </c>
      <c r="D2015" s="324">
        <v>0.12003993341417052</v>
      </c>
    </row>
    <row r="2016" spans="1:4">
      <c r="A2016">
        <v>2015</v>
      </c>
      <c r="B2016" s="431">
        <v>143.31866635240584</v>
      </c>
      <c r="C2016" s="324">
        <v>7.2008554456759508E-2</v>
      </c>
      <c r="D2016" s="324">
        <v>0.13369851341086786</v>
      </c>
    </row>
    <row r="2017" spans="1:4">
      <c r="A2017">
        <v>2016</v>
      </c>
      <c r="B2017" s="431">
        <v>146.69818116490467</v>
      </c>
      <c r="C2017" s="324">
        <v>6.030320017147027E-2</v>
      </c>
      <c r="D2017" s="324">
        <v>0.14138751827666518</v>
      </c>
    </row>
    <row r="2018" spans="1:4">
      <c r="A2018">
        <v>2017</v>
      </c>
      <c r="B2018" s="431">
        <v>115.43293112408875</v>
      </c>
      <c r="C2018" s="324">
        <v>5.3932907112842848E-2</v>
      </c>
      <c r="D2018" s="324">
        <v>0.11715412763859161</v>
      </c>
    </row>
    <row r="2019" spans="1:4">
      <c r="A2019">
        <v>2018</v>
      </c>
      <c r="B2019" s="431">
        <v>126.74074123506523</v>
      </c>
      <c r="C2019" s="324">
        <v>6.5994154618118958E-2</v>
      </c>
      <c r="D2019" s="324">
        <v>0.12277042550079841</v>
      </c>
    </row>
    <row r="2020" spans="1:4">
      <c r="A2020">
        <v>2019</v>
      </c>
      <c r="B2020" s="431">
        <v>136.63212654617064</v>
      </c>
      <c r="C2020" s="324">
        <v>7.8297653597918182E-2</v>
      </c>
      <c r="D2020" s="324">
        <v>0.12622657690720246</v>
      </c>
    </row>
    <row r="2021" spans="1:4">
      <c r="A2021">
        <v>2020</v>
      </c>
      <c r="B2021" s="431">
        <v>128.51040817384356</v>
      </c>
      <c r="C2021" s="324">
        <v>7.6187683146534346E-2</v>
      </c>
      <c r="D2021" s="324">
        <v>0.12081348146131943</v>
      </c>
    </row>
    <row r="2022" spans="1:4">
      <c r="A2022">
        <v>2021</v>
      </c>
      <c r="B2022" s="431">
        <v>117.55635245205026</v>
      </c>
      <c r="C2022" s="324">
        <v>5.7550391195132583E-2</v>
      </c>
      <c r="D2022" s="324">
        <v>0.11787546335434884</v>
      </c>
    </row>
    <row r="2023" spans="1:4">
      <c r="A2023">
        <v>2022</v>
      </c>
      <c r="B2023" s="431">
        <v>159.17531149374292</v>
      </c>
      <c r="C2023" s="324">
        <v>7.2892482920034085E-2</v>
      </c>
      <c r="D2023" s="324">
        <v>0.14562132665928729</v>
      </c>
    </row>
    <row r="2024" spans="1:4">
      <c r="A2024">
        <v>2023</v>
      </c>
      <c r="B2024" s="431">
        <v>118.48315526170742</v>
      </c>
      <c r="C2024" s="324">
        <v>7.3064874430682922E-2</v>
      </c>
      <c r="D2024" s="324">
        <v>0.11407202368676574</v>
      </c>
    </row>
    <row r="2025" spans="1:4">
      <c r="A2025">
        <v>2024</v>
      </c>
      <c r="B2025" s="431">
        <v>145.51386920620047</v>
      </c>
      <c r="C2025" s="324">
        <v>7.7960890311729578E-2</v>
      </c>
      <c r="D2025" s="324">
        <v>0.13301427706159424</v>
      </c>
    </row>
    <row r="2026" spans="1:4">
      <c r="A2026">
        <v>2025</v>
      </c>
      <c r="B2026" s="431">
        <v>130.50449004699419</v>
      </c>
      <c r="C2026" s="324">
        <v>5.3067500029256337E-2</v>
      </c>
      <c r="D2026" s="324">
        <v>0.13057790711501402</v>
      </c>
    </row>
    <row r="2027" spans="1:4">
      <c r="A2027">
        <v>2026</v>
      </c>
      <c r="B2027" s="431">
        <v>132.34869325528655</v>
      </c>
      <c r="C2027" s="324">
        <v>6.4571690384564784E-2</v>
      </c>
      <c r="D2027" s="324">
        <v>0.12781455708007466</v>
      </c>
    </row>
    <row r="2028" spans="1:4">
      <c r="A2028">
        <v>2027</v>
      </c>
      <c r="B2028" s="431">
        <v>140.55348325690005</v>
      </c>
      <c r="C2028" s="324">
        <v>7.973084116342051E-2</v>
      </c>
      <c r="D2028" s="324">
        <v>0.12863589825743943</v>
      </c>
    </row>
    <row r="2029" spans="1:4">
      <c r="A2029">
        <v>2028</v>
      </c>
      <c r="B2029" s="431">
        <v>114.87323246884617</v>
      </c>
      <c r="C2029" s="324">
        <v>5.0616658279028101E-2</v>
      </c>
      <c r="D2029" s="324">
        <v>0.1176740397313589</v>
      </c>
    </row>
    <row r="2030" spans="1:4">
      <c r="A2030">
        <v>2029</v>
      </c>
      <c r="B2030" s="431">
        <v>133.72798699987194</v>
      </c>
      <c r="C2030" s="324">
        <v>7.0916372999044311E-2</v>
      </c>
      <c r="D2030" s="324">
        <v>0.12662301224994613</v>
      </c>
    </row>
    <row r="2031" spans="1:4">
      <c r="A2031">
        <v>2030</v>
      </c>
      <c r="B2031" s="431">
        <v>110.78171689271353</v>
      </c>
      <c r="C2031" s="324">
        <v>7.1081917919722348E-2</v>
      </c>
      <c r="D2031" s="324">
        <v>0.1086052162602103</v>
      </c>
    </row>
    <row r="2032" spans="1:4">
      <c r="A2032">
        <v>2031</v>
      </c>
      <c r="B2032" s="431">
        <v>141.52805134541723</v>
      </c>
      <c r="C2032" s="324">
        <v>6.3771132116099416E-2</v>
      </c>
      <c r="D2032" s="324">
        <v>0.13561769231948984</v>
      </c>
    </row>
    <row r="2033" spans="1:4">
      <c r="A2033">
        <v>2032</v>
      </c>
      <c r="B2033" s="431">
        <v>105.25393432612329</v>
      </c>
      <c r="C2033" s="324">
        <v>5.3507079274164086E-2</v>
      </c>
      <c r="D2033" s="324">
        <v>0.10841865572070342</v>
      </c>
    </row>
    <row r="2034" spans="1:4">
      <c r="A2034">
        <v>2033</v>
      </c>
      <c r="B2034" s="431">
        <v>135.00022481939763</v>
      </c>
      <c r="C2034" s="324">
        <v>5.1232238896764926E-2</v>
      </c>
      <c r="D2034" s="324">
        <v>0.13525930901185418</v>
      </c>
    </row>
    <row r="2035" spans="1:4">
      <c r="A2035">
        <v>2034</v>
      </c>
      <c r="B2035" s="431">
        <v>123.79922562506661</v>
      </c>
      <c r="C2035" s="324">
        <v>5.9191157794180868E-2</v>
      </c>
      <c r="D2035" s="324">
        <v>0.12262646451405183</v>
      </c>
    </row>
    <row r="2036" spans="1:4">
      <c r="A2036">
        <v>2035</v>
      </c>
      <c r="B2036" s="431">
        <v>116.17337617568177</v>
      </c>
      <c r="C2036" s="324">
        <v>5.6509530677697407E-2</v>
      </c>
      <c r="D2036" s="324">
        <v>0.11701329891262004</v>
      </c>
    </row>
    <row r="2037" spans="1:4">
      <c r="A2037">
        <v>2036</v>
      </c>
      <c r="B2037" s="431">
        <v>152.77835545553322</v>
      </c>
      <c r="C2037" s="324">
        <v>7.9055712585829066E-2</v>
      </c>
      <c r="D2037" s="324">
        <v>0.13800291710490681</v>
      </c>
    </row>
    <row r="2038" spans="1:4">
      <c r="A2038">
        <v>2037</v>
      </c>
      <c r="B2038" s="431">
        <v>149.93775251318547</v>
      </c>
      <c r="C2038" s="324">
        <v>5.7554498872512252E-2</v>
      </c>
      <c r="D2038" s="324">
        <v>0.14538636090519799</v>
      </c>
    </row>
    <row r="2039" spans="1:4">
      <c r="A2039">
        <v>2038</v>
      </c>
      <c r="B2039" s="431">
        <v>117.94532776921231</v>
      </c>
      <c r="C2039" s="324">
        <v>5.0083117773795094E-2</v>
      </c>
      <c r="D2039" s="324">
        <v>0.12057006357966277</v>
      </c>
    </row>
    <row r="2040" spans="1:4">
      <c r="A2040">
        <v>2039</v>
      </c>
      <c r="B2040" s="431">
        <v>138.32090433220961</v>
      </c>
      <c r="C2040" s="324">
        <v>7.3849093603831295E-2</v>
      </c>
      <c r="D2040" s="324">
        <v>0.12912080370977985</v>
      </c>
    </row>
    <row r="2041" spans="1:4">
      <c r="A2041">
        <v>2040</v>
      </c>
      <c r="B2041" s="431">
        <v>109.43618921237369</v>
      </c>
      <c r="C2041" s="324">
        <v>6.4166552072468477E-2</v>
      </c>
      <c r="D2041" s="324">
        <v>0.10926336761808317</v>
      </c>
    </row>
    <row r="2042" spans="1:4">
      <c r="A2042">
        <v>2041</v>
      </c>
      <c r="B2042" s="431">
        <v>138.77429468409693</v>
      </c>
      <c r="C2042" s="324">
        <v>7.4141997338338761E-2</v>
      </c>
      <c r="D2042" s="324">
        <v>0.12936041721228514</v>
      </c>
    </row>
    <row r="2043" spans="1:4">
      <c r="A2043">
        <v>2042</v>
      </c>
      <c r="B2043" s="431">
        <v>118.48051991572024</v>
      </c>
      <c r="C2043" s="324">
        <v>6.9504576734967793E-2</v>
      </c>
      <c r="D2043" s="324">
        <v>0.11508188559072713</v>
      </c>
    </row>
    <row r="2044" spans="1:4">
      <c r="A2044">
        <v>2043</v>
      </c>
      <c r="B2044" s="431">
        <v>116.06605091276246</v>
      </c>
      <c r="C2044" s="324">
        <v>6.9849635842186231E-2</v>
      </c>
      <c r="D2044" s="324">
        <v>0.11307896135743709</v>
      </c>
    </row>
    <row r="2045" spans="1:4">
      <c r="A2045">
        <v>2044</v>
      </c>
      <c r="B2045" s="431">
        <v>130.3819072568206</v>
      </c>
      <c r="C2045" s="324">
        <v>6.7080879806112909E-2</v>
      </c>
      <c r="D2045" s="324">
        <v>0.12532745508727108</v>
      </c>
    </row>
    <row r="2046" spans="1:4">
      <c r="A2046">
        <v>2045</v>
      </c>
      <c r="B2046" s="431">
        <v>120.11580220686454</v>
      </c>
      <c r="C2046" s="324">
        <v>5.6370815335014285E-2</v>
      </c>
      <c r="D2046" s="324">
        <v>0.12042902511090572</v>
      </c>
    </row>
    <row r="2047" spans="1:4">
      <c r="A2047">
        <v>2046</v>
      </c>
      <c r="B2047" s="431">
        <v>113.94488413237907</v>
      </c>
      <c r="C2047" s="324">
        <v>5.8091178107117857E-2</v>
      </c>
      <c r="D2047" s="324">
        <v>0.11465151115936548</v>
      </c>
    </row>
    <row r="2048" spans="1:4">
      <c r="A2048">
        <v>2047</v>
      </c>
      <c r="B2048" s="431">
        <v>154.09994472858463</v>
      </c>
      <c r="C2048" s="324">
        <v>7.0511463722452275E-2</v>
      </c>
      <c r="D2048" s="324">
        <v>0.14276685022443436</v>
      </c>
    </row>
    <row r="2049" spans="1:4">
      <c r="A2049">
        <v>2048</v>
      </c>
      <c r="B2049" s="431">
        <v>115.35344177851388</v>
      </c>
      <c r="C2049" s="324">
        <v>5.2354172310956834E-2</v>
      </c>
      <c r="D2049" s="324">
        <v>0.11756528288318863</v>
      </c>
    </row>
    <row r="2050" spans="1:4">
      <c r="A2050">
        <v>2049</v>
      </c>
      <c r="B2050" s="431">
        <v>149.26997484211566</v>
      </c>
      <c r="C2050" s="324">
        <v>6.9726437120571014E-2</v>
      </c>
      <c r="D2050" s="324">
        <v>0.13931360717471283</v>
      </c>
    </row>
    <row r="2051" spans="1:4">
      <c r="A2051">
        <v>2050</v>
      </c>
      <c r="B2051" s="431">
        <v>134.2729337293141</v>
      </c>
      <c r="C2051" s="324">
        <v>7.7516137588543879E-2</v>
      </c>
      <c r="D2051" s="324">
        <v>0.12472719700742162</v>
      </c>
    </row>
    <row r="2052" spans="1:4">
      <c r="A2052">
        <v>2051</v>
      </c>
      <c r="B2052" s="431">
        <v>135.90819964845284</v>
      </c>
      <c r="C2052" s="324">
        <v>7.6842192465831613E-2</v>
      </c>
      <c r="D2052" s="324">
        <v>0.12619584953481741</v>
      </c>
    </row>
    <row r="2053" spans="1:4">
      <c r="A2053">
        <v>2052</v>
      </c>
      <c r="B2053" s="431">
        <v>144.60710143324928</v>
      </c>
      <c r="C2053" s="324">
        <v>6.0491709509162099E-2</v>
      </c>
      <c r="D2053" s="324">
        <v>0.13955773529026944</v>
      </c>
    </row>
    <row r="2054" spans="1:4">
      <c r="A2054">
        <v>2053</v>
      </c>
      <c r="B2054" s="431">
        <v>138.20573546860516</v>
      </c>
      <c r="C2054" s="324">
        <v>5.603623113410372E-2</v>
      </c>
      <c r="D2054" s="324">
        <v>0.13604975566207345</v>
      </c>
    </row>
    <row r="2055" spans="1:4">
      <c r="A2055">
        <v>2054</v>
      </c>
      <c r="B2055" s="431">
        <v>137.31157046734509</v>
      </c>
      <c r="C2055" s="324">
        <v>6.2627500343428691E-2</v>
      </c>
      <c r="D2055" s="324">
        <v>0.13261866027526542</v>
      </c>
    </row>
    <row r="2056" spans="1:4">
      <c r="A2056">
        <v>2055</v>
      </c>
      <c r="B2056" s="431">
        <v>125.85667514030357</v>
      </c>
      <c r="C2056" s="324">
        <v>6.3757605288996183E-2</v>
      </c>
      <c r="D2056" s="324">
        <v>0.12280161398456982</v>
      </c>
    </row>
    <row r="2057" spans="1:4">
      <c r="A2057">
        <v>2056</v>
      </c>
      <c r="B2057" s="431">
        <v>133.03053544405336</v>
      </c>
      <c r="C2057" s="324">
        <v>6.9652912169533274E-2</v>
      </c>
      <c r="D2057" s="324">
        <v>0.12652554632684637</v>
      </c>
    </row>
    <row r="2058" spans="1:4">
      <c r="A2058">
        <v>2057</v>
      </c>
      <c r="B2058" s="431">
        <v>121.8756053348379</v>
      </c>
      <c r="C2058" s="324">
        <v>6.866404211086409E-2</v>
      </c>
      <c r="D2058" s="324">
        <v>0.11802059009266261</v>
      </c>
    </row>
    <row r="2059" spans="1:4">
      <c r="A2059">
        <v>2058</v>
      </c>
      <c r="B2059" s="431">
        <v>123.5199760013269</v>
      </c>
      <c r="C2059" s="324">
        <v>7.2612820175761733E-2</v>
      </c>
      <c r="D2059" s="324">
        <v>0.1181049127211444</v>
      </c>
    </row>
    <row r="2060" spans="1:4">
      <c r="A2060">
        <v>2059</v>
      </c>
      <c r="B2060" s="431">
        <v>132.58477712882069</v>
      </c>
      <c r="C2060" s="324">
        <v>6.9740520953079935E-2</v>
      </c>
      <c r="D2060" s="324">
        <v>0.12614258406082426</v>
      </c>
    </row>
    <row r="2061" spans="1:4">
      <c r="A2061">
        <v>2060</v>
      </c>
      <c r="B2061" s="431">
        <v>119.14912497833001</v>
      </c>
      <c r="C2061" s="324">
        <v>5.1610970022907002E-2</v>
      </c>
      <c r="D2061" s="324">
        <v>0.12113724013956473</v>
      </c>
    </row>
    <row r="2062" spans="1:4">
      <c r="A2062">
        <v>2061</v>
      </c>
      <c r="B2062" s="431">
        <v>134.17770401902908</v>
      </c>
      <c r="C2062" s="324">
        <v>6.8352190804831778E-2</v>
      </c>
      <c r="D2062" s="324">
        <v>0.12790445752739643</v>
      </c>
    </row>
    <row r="2063" spans="1:4">
      <c r="A2063">
        <v>2062</v>
      </c>
      <c r="B2063" s="431">
        <v>128.9277025358866</v>
      </c>
      <c r="C2063" s="324">
        <v>5.7290365336132409E-2</v>
      </c>
      <c r="D2063" s="324">
        <v>0.12763227895740792</v>
      </c>
    </row>
    <row r="2064" spans="1:4">
      <c r="A2064">
        <v>2063</v>
      </c>
      <c r="B2064" s="431">
        <v>124.10625101682778</v>
      </c>
      <c r="C2064" s="324">
        <v>6.3624970067117814E-2</v>
      </c>
      <c r="D2064" s="324">
        <v>0.12141285172197619</v>
      </c>
    </row>
    <row r="2065" spans="1:4">
      <c r="A2065">
        <v>2064</v>
      </c>
      <c r="B2065" s="431">
        <v>116.55534331073109</v>
      </c>
      <c r="C2065" s="324">
        <v>6.2326651486720265E-2</v>
      </c>
      <c r="D2065" s="324">
        <v>0.11560755914471518</v>
      </c>
    </row>
    <row r="2066" spans="1:4">
      <c r="A2066">
        <v>2065</v>
      </c>
      <c r="B2066" s="431">
        <v>139.00870904338356</v>
      </c>
      <c r="C2066" s="324">
        <v>5.8047526161208528E-2</v>
      </c>
      <c r="D2066" s="324">
        <v>0.13589508041786014</v>
      </c>
    </row>
    <row r="2067" spans="1:4">
      <c r="A2067">
        <v>2066</v>
      </c>
      <c r="B2067" s="431">
        <v>136.91218028740732</v>
      </c>
      <c r="C2067" s="324">
        <v>7.6221393135479362E-2</v>
      </c>
      <c r="D2067" s="324">
        <v>0.12717737241873553</v>
      </c>
    </row>
    <row r="2068" spans="1:4">
      <c r="A2068">
        <v>2067</v>
      </c>
      <c r="B2068" s="431">
        <v>110.0347842998428</v>
      </c>
      <c r="C2068" s="324">
        <v>5.5071425435632204E-2</v>
      </c>
      <c r="D2068" s="324">
        <v>0.11215406928100913</v>
      </c>
    </row>
    <row r="2069" spans="1:4">
      <c r="A2069">
        <v>2068</v>
      </c>
      <c r="B2069" s="431">
        <v>121.49378971424342</v>
      </c>
      <c r="C2069" s="324">
        <v>7.2715139087622588E-2</v>
      </c>
      <c r="D2069" s="324">
        <v>0.11650347943674402</v>
      </c>
    </row>
    <row r="2070" spans="1:4">
      <c r="A2070">
        <v>2069</v>
      </c>
      <c r="B2070" s="431">
        <v>138.95213601336047</v>
      </c>
      <c r="C2070" s="324">
        <v>5.9845822332355116E-2</v>
      </c>
      <c r="D2070" s="324">
        <v>0.13510329530038626</v>
      </c>
    </row>
    <row r="2071" spans="1:4">
      <c r="A2071">
        <v>2070</v>
      </c>
      <c r="B2071" s="431">
        <v>157.66744545159921</v>
      </c>
      <c r="C2071" s="324">
        <v>7.4941770753330444E-2</v>
      </c>
      <c r="D2071" s="324">
        <v>0.1435088262292854</v>
      </c>
    </row>
    <row r="2072" spans="1:4">
      <c r="A2072">
        <v>2071</v>
      </c>
      <c r="B2072" s="431">
        <v>119.85908126315705</v>
      </c>
      <c r="C2072" s="324">
        <v>6.4047934843249596E-2</v>
      </c>
      <c r="D2072" s="324">
        <v>0.11780596982022878</v>
      </c>
    </row>
    <row r="2073" spans="1:4">
      <c r="A2073">
        <v>2072</v>
      </c>
      <c r="B2073" s="431">
        <v>117.63252779326719</v>
      </c>
      <c r="C2073" s="324">
        <v>7.2782703527613873E-2</v>
      </c>
      <c r="D2073" s="324">
        <v>0.11349242471877594</v>
      </c>
    </row>
    <row r="2074" spans="1:4">
      <c r="A2074">
        <v>2073</v>
      </c>
      <c r="B2074" s="431">
        <v>134.70005531669742</v>
      </c>
      <c r="C2074" s="324">
        <v>6.1855906467817683E-2</v>
      </c>
      <c r="D2074" s="324">
        <v>0.13076304650446857</v>
      </c>
    </row>
    <row r="2075" spans="1:4">
      <c r="A2075">
        <v>2074</v>
      </c>
      <c r="B2075" s="431">
        <v>113.42637267812792</v>
      </c>
      <c r="C2075" s="324">
        <v>7.1617509700179799E-2</v>
      </c>
      <c r="D2075" s="324">
        <v>0.11053566469604806</v>
      </c>
    </row>
    <row r="2076" spans="1:4">
      <c r="A2076">
        <v>2075</v>
      </c>
      <c r="B2076" s="431">
        <v>150.32193782648503</v>
      </c>
      <c r="C2076" s="324">
        <v>7.5318205210062772E-2</v>
      </c>
      <c r="D2076" s="324">
        <v>0.13773287716692811</v>
      </c>
    </row>
    <row r="2077" spans="1:4">
      <c r="A2077">
        <v>2076</v>
      </c>
      <c r="B2077" s="431">
        <v>115.58258885250787</v>
      </c>
      <c r="C2077" s="324">
        <v>7.0945578469403831E-2</v>
      </c>
      <c r="D2077" s="324">
        <v>0.11239952725910905</v>
      </c>
    </row>
    <row r="2078" spans="1:4">
      <c r="A2078">
        <v>2077</v>
      </c>
      <c r="B2078" s="431">
        <v>132.64031033472332</v>
      </c>
      <c r="C2078" s="324">
        <v>7.3593883818757672E-2</v>
      </c>
      <c r="D2078" s="324">
        <v>0.12483680260224256</v>
      </c>
    </row>
    <row r="2079" spans="1:4">
      <c r="A2079">
        <v>2078</v>
      </c>
      <c r="B2079" s="431">
        <v>112.30790779089638</v>
      </c>
      <c r="C2079" s="324">
        <v>6.6580642627822539E-2</v>
      </c>
      <c r="D2079" s="324">
        <v>0.11096663544596898</v>
      </c>
    </row>
    <row r="2080" spans="1:4">
      <c r="A2080">
        <v>2079</v>
      </c>
      <c r="B2080" s="431">
        <v>103.49510838879691</v>
      </c>
      <c r="C2080" s="324">
        <v>5.4874184753221547E-2</v>
      </c>
      <c r="D2080" s="324">
        <v>0.10655990020250651</v>
      </c>
    </row>
    <row r="2081" spans="1:4">
      <c r="A2081">
        <v>2080</v>
      </c>
      <c r="B2081" s="431">
        <v>141.22184436080067</v>
      </c>
      <c r="C2081" s="324">
        <v>7.1838259679190011E-2</v>
      </c>
      <c r="D2081" s="324">
        <v>0.13213303550731959</v>
      </c>
    </row>
    <row r="2082" spans="1:4">
      <c r="A2082">
        <v>2081</v>
      </c>
      <c r="B2082" s="431">
        <v>135.28447168447482</v>
      </c>
      <c r="C2082" s="324">
        <v>7.0605856525062516E-2</v>
      </c>
      <c r="D2082" s="324">
        <v>0.12795570437889092</v>
      </c>
    </row>
    <row r="2083" spans="1:4">
      <c r="A2083">
        <v>2082</v>
      </c>
      <c r="B2083" s="431">
        <v>115.0175091958565</v>
      </c>
      <c r="C2083" s="324">
        <v>7.2775309110421363E-2</v>
      </c>
      <c r="D2083" s="324">
        <v>0.11146868938832179</v>
      </c>
    </row>
    <row r="2084" spans="1:4">
      <c r="A2084">
        <v>2083</v>
      </c>
      <c r="B2084" s="431">
        <v>134.7640358559195</v>
      </c>
      <c r="C2084" s="324">
        <v>7.2018243755222422E-2</v>
      </c>
      <c r="D2084" s="324">
        <v>0.12703721403167528</v>
      </c>
    </row>
    <row r="2085" spans="1:4">
      <c r="A2085">
        <v>2084</v>
      </c>
      <c r="B2085" s="431">
        <v>123.54244664452011</v>
      </c>
      <c r="C2085" s="324">
        <v>5.7299145798803845E-2</v>
      </c>
      <c r="D2085" s="324">
        <v>0.12304646830110164</v>
      </c>
    </row>
    <row r="2086" spans="1:4">
      <c r="A2086">
        <v>2085</v>
      </c>
      <c r="B2086" s="431">
        <v>125.6106509889606</v>
      </c>
      <c r="C2086" s="324">
        <v>7.7004418795464755E-2</v>
      </c>
      <c r="D2086" s="324">
        <v>0.11836224454710009</v>
      </c>
    </row>
    <row r="2087" spans="1:4">
      <c r="A2087">
        <v>2086</v>
      </c>
      <c r="B2087" s="431">
        <v>145.71953136295494</v>
      </c>
      <c r="C2087" s="324">
        <v>7.3349186854133941E-2</v>
      </c>
      <c r="D2087" s="324">
        <v>0.13501856190274569</v>
      </c>
    </row>
    <row r="2088" spans="1:4">
      <c r="A2088">
        <v>2087</v>
      </c>
      <c r="B2088" s="431">
        <v>159.92446315377993</v>
      </c>
      <c r="C2088" s="324">
        <v>7.0569010000009563E-2</v>
      </c>
      <c r="D2088" s="324">
        <v>0.147313350469745</v>
      </c>
    </row>
    <row r="2089" spans="1:4">
      <c r="A2089">
        <v>2088</v>
      </c>
      <c r="B2089" s="431">
        <v>132.95890058160592</v>
      </c>
      <c r="C2089" s="324">
        <v>7.1436190470790584E-2</v>
      </c>
      <c r="D2089" s="324">
        <v>0.12583705687638916</v>
      </c>
    </row>
    <row r="2090" spans="1:4">
      <c r="A2090">
        <v>2089</v>
      </c>
      <c r="B2090" s="431">
        <v>125.33117685631657</v>
      </c>
      <c r="C2090" s="324">
        <v>7.084799608720839E-2</v>
      </c>
      <c r="D2090" s="324">
        <v>0.12006644285525547</v>
      </c>
    </row>
    <row r="2091" spans="1:4">
      <c r="A2091">
        <v>2090</v>
      </c>
      <c r="B2091" s="431">
        <v>140.53529197517295</v>
      </c>
      <c r="C2091" s="324">
        <v>6.5885215232095312E-2</v>
      </c>
      <c r="D2091" s="324">
        <v>0.13394824797868268</v>
      </c>
    </row>
    <row r="2092" spans="1:4">
      <c r="A2092">
        <v>2091</v>
      </c>
      <c r="B2092" s="431">
        <v>135.32006162589425</v>
      </c>
      <c r="C2092" s="324">
        <v>7.8104717092637305E-2</v>
      </c>
      <c r="D2092" s="324">
        <v>0.12531047789549901</v>
      </c>
    </row>
    <row r="2093" spans="1:4">
      <c r="A2093">
        <v>2092</v>
      </c>
      <c r="B2093" s="431">
        <v>117.32309305136381</v>
      </c>
      <c r="C2093" s="324">
        <v>5.8817279245153668E-2</v>
      </c>
      <c r="D2093" s="324">
        <v>0.11729187085773518</v>
      </c>
    </row>
    <row r="2094" spans="1:4">
      <c r="A2094">
        <v>2093</v>
      </c>
      <c r="B2094" s="431">
        <v>132.77836175003591</v>
      </c>
      <c r="C2094" s="324">
        <v>5.027731361811856E-2</v>
      </c>
      <c r="D2094" s="324">
        <v>0.13368259957147061</v>
      </c>
    </row>
    <row r="2095" spans="1:4">
      <c r="A2095">
        <v>2094</v>
      </c>
      <c r="B2095" s="431">
        <v>122.21318166348827</v>
      </c>
      <c r="C2095" s="324">
        <v>5.3329129765429133E-2</v>
      </c>
      <c r="D2095" s="324">
        <v>0.12324863406584964</v>
      </c>
    </row>
    <row r="2096" spans="1:4">
      <c r="A2096">
        <v>2095</v>
      </c>
      <c r="B2096" s="431">
        <v>114.03334411056601</v>
      </c>
      <c r="C2096" s="324">
        <v>6.9442904744969169E-2</v>
      </c>
      <c r="D2096" s="324">
        <v>0.11158440237424327</v>
      </c>
    </row>
    <row r="2097" spans="1:4">
      <c r="A2097">
        <v>2096</v>
      </c>
      <c r="B2097" s="431">
        <v>140.83193266186549</v>
      </c>
      <c r="C2097" s="324">
        <v>7.9118448043762918E-2</v>
      </c>
      <c r="D2097" s="324">
        <v>0.12906892558803568</v>
      </c>
    </row>
    <row r="2098" spans="1:4">
      <c r="A2098">
        <v>2097</v>
      </c>
      <c r="B2098" s="431">
        <v>114.02178969214341</v>
      </c>
      <c r="C2098" s="324">
        <v>6.1655492271136259E-2</v>
      </c>
      <c r="D2098" s="324">
        <v>0.1137045093369117</v>
      </c>
    </row>
    <row r="2099" spans="1:4">
      <c r="A2099">
        <v>2098</v>
      </c>
      <c r="B2099" s="431">
        <v>140.48095825565602</v>
      </c>
      <c r="C2099" s="324">
        <v>6.1506789443784765E-2</v>
      </c>
      <c r="D2099" s="324">
        <v>0.13569219442292146</v>
      </c>
    </row>
    <row r="2100" spans="1:4">
      <c r="A2100">
        <v>2099</v>
      </c>
      <c r="B2100" s="431">
        <v>126.54582541272848</v>
      </c>
      <c r="C2100" s="324">
        <v>5.3323671861236766E-2</v>
      </c>
      <c r="D2100" s="324">
        <v>0.12702793156206912</v>
      </c>
    </row>
    <row r="2101" spans="1:4">
      <c r="A2101">
        <v>2100</v>
      </c>
      <c r="B2101" s="431">
        <v>110.30815218432441</v>
      </c>
      <c r="C2101" s="324">
        <v>7.6597147847803845E-2</v>
      </c>
      <c r="D2101" s="324">
        <v>0.10690279583307424</v>
      </c>
    </row>
    <row r="2102" spans="1:4">
      <c r="A2102">
        <v>2101</v>
      </c>
      <c r="B2102" s="431">
        <v>129.19341766864738</v>
      </c>
      <c r="C2102" s="324">
        <v>5.0998204956295999E-2</v>
      </c>
      <c r="D2102" s="324">
        <v>0.13022112072538591</v>
      </c>
    </row>
    <row r="2103" spans="1:4">
      <c r="A2103">
        <v>2102</v>
      </c>
      <c r="B2103" s="431">
        <v>124.39029633318647</v>
      </c>
      <c r="C2103" s="324">
        <v>7.3582745442903955E-2</v>
      </c>
      <c r="D2103" s="324">
        <v>0.11848066620389557</v>
      </c>
    </row>
    <row r="2104" spans="1:4">
      <c r="A2104">
        <v>2103</v>
      </c>
      <c r="B2104" s="431">
        <v>142.2708850819119</v>
      </c>
      <c r="C2104" s="324">
        <v>6.1087907925754747E-2</v>
      </c>
      <c r="D2104" s="324">
        <v>0.13735439323539589</v>
      </c>
    </row>
    <row r="2105" spans="1:4">
      <c r="A2105">
        <v>2104</v>
      </c>
      <c r="B2105" s="431">
        <v>136.78699461881632</v>
      </c>
      <c r="C2105" s="324">
        <v>5.2216644446466419E-2</v>
      </c>
      <c r="D2105" s="324">
        <v>0.13642122754684102</v>
      </c>
    </row>
    <row r="2106" spans="1:4">
      <c r="A2106">
        <v>2105</v>
      </c>
      <c r="B2106" s="431">
        <v>137.63657285070377</v>
      </c>
      <c r="C2106" s="324">
        <v>5.1960068648662455E-2</v>
      </c>
      <c r="D2106" s="324">
        <v>0.13727628429675584</v>
      </c>
    </row>
    <row r="2107" spans="1:4">
      <c r="A2107">
        <v>2106</v>
      </c>
      <c r="B2107" s="431">
        <v>118.09062365556369</v>
      </c>
      <c r="C2107" s="324">
        <v>7.9588019107276586E-2</v>
      </c>
      <c r="D2107" s="324">
        <v>0.11198703063689823</v>
      </c>
    </row>
    <row r="2108" spans="1:4">
      <c r="A2108">
        <v>2107</v>
      </c>
      <c r="B2108" s="431">
        <v>115.63537978318082</v>
      </c>
      <c r="C2108" s="324">
        <v>5.4744710402909999E-2</v>
      </c>
      <c r="D2108" s="324">
        <v>0.11708381690010317</v>
      </c>
    </row>
    <row r="2109" spans="1:4">
      <c r="A2109">
        <v>2108</v>
      </c>
      <c r="B2109" s="431">
        <v>119.14248125727573</v>
      </c>
      <c r="C2109" s="324">
        <v>7.2494891757375973E-2</v>
      </c>
      <c r="D2109" s="324">
        <v>0.11474405254385879</v>
      </c>
    </row>
    <row r="2110" spans="1:4">
      <c r="A2110">
        <v>2109</v>
      </c>
      <c r="B2110" s="431">
        <v>126.08112859023048</v>
      </c>
      <c r="C2110" s="324">
        <v>6.0392826395292219E-2</v>
      </c>
      <c r="D2110" s="324">
        <v>0.12413065085946494</v>
      </c>
    </row>
    <row r="2111" spans="1:4">
      <c r="A2111">
        <v>2110</v>
      </c>
      <c r="B2111" s="431">
        <v>128.24399918513265</v>
      </c>
      <c r="C2111" s="324">
        <v>6.3823942241176934E-2</v>
      </c>
      <c r="D2111" s="324">
        <v>0.12473178691111875</v>
      </c>
    </row>
    <row r="2112" spans="1:4">
      <c r="A2112">
        <v>2111</v>
      </c>
      <c r="B2112" s="431">
        <v>142.01154035462665</v>
      </c>
      <c r="C2112" s="324">
        <v>7.6738073037349655E-2</v>
      </c>
      <c r="D2112" s="324">
        <v>0.13084906221683701</v>
      </c>
    </row>
    <row r="2113" spans="1:4">
      <c r="A2113">
        <v>2112</v>
      </c>
      <c r="B2113" s="431">
        <v>131.26634173699551</v>
      </c>
      <c r="C2113" s="324">
        <v>5.9005529526158021E-2</v>
      </c>
      <c r="D2113" s="324">
        <v>0.1289771795863725</v>
      </c>
    </row>
    <row r="2114" spans="1:4">
      <c r="A2114">
        <v>2113</v>
      </c>
      <c r="B2114" s="431">
        <v>123.42537896698897</v>
      </c>
      <c r="C2114" s="324">
        <v>7.5278337833135547E-2</v>
      </c>
      <c r="D2114" s="324">
        <v>0.11722606475343368</v>
      </c>
    </row>
    <row r="2115" spans="1:4">
      <c r="A2115">
        <v>2114</v>
      </c>
      <c r="B2115" s="431">
        <v>145.56846287500497</v>
      </c>
      <c r="C2115" s="324">
        <v>7.3721083837431436E-2</v>
      </c>
      <c r="D2115" s="324">
        <v>0.13475091424502594</v>
      </c>
    </row>
    <row r="2116" spans="1:4">
      <c r="A2116">
        <v>2115</v>
      </c>
      <c r="B2116" s="431">
        <v>129.76888284085157</v>
      </c>
      <c r="C2116" s="324">
        <v>7.3528318392824532E-2</v>
      </c>
      <c r="D2116" s="324">
        <v>0.12264514927089812</v>
      </c>
    </row>
    <row r="2117" spans="1:4">
      <c r="A2117">
        <v>2116</v>
      </c>
      <c r="B2117" s="431">
        <v>131.36646176134451</v>
      </c>
      <c r="C2117" s="324">
        <v>7.6564388883562942E-2</v>
      </c>
      <c r="D2117" s="324">
        <v>0.12285522719409418</v>
      </c>
    </row>
    <row r="2118" spans="1:4">
      <c r="A2118">
        <v>2117</v>
      </c>
      <c r="B2118" s="431">
        <v>126.1844031158454</v>
      </c>
      <c r="C2118" s="324">
        <v>7.441727338564455E-2</v>
      </c>
      <c r="D2118" s="324">
        <v>0.11960097707045078</v>
      </c>
    </row>
    <row r="2119" spans="1:4">
      <c r="A2119">
        <v>2118</v>
      </c>
      <c r="B2119" s="431">
        <v>125.05434998129292</v>
      </c>
      <c r="C2119" s="324">
        <v>5.9511017855029096E-2</v>
      </c>
      <c r="D2119" s="324">
        <v>0.12357306994006685</v>
      </c>
    </row>
    <row r="2120" spans="1:4">
      <c r="A2120">
        <v>2119</v>
      </c>
      <c r="B2120" s="431">
        <v>133.21926958834806</v>
      </c>
      <c r="C2120" s="324">
        <v>7.6842789746282059E-2</v>
      </c>
      <c r="D2120" s="324">
        <v>0.12416308079903469</v>
      </c>
    </row>
    <row r="2121" spans="1:4">
      <c r="A2121">
        <v>2120</v>
      </c>
      <c r="B2121" s="431">
        <v>118.12558981322826</v>
      </c>
      <c r="C2121" s="324">
        <v>5.7435671341342698E-2</v>
      </c>
      <c r="D2121" s="324">
        <v>0.11839465379201214</v>
      </c>
    </row>
    <row r="2122" spans="1:4">
      <c r="A2122">
        <v>2121</v>
      </c>
      <c r="B2122" s="431">
        <v>143.24532351637012</v>
      </c>
      <c r="C2122" s="324">
        <v>7.3627942746331887E-2</v>
      </c>
      <c r="D2122" s="324">
        <v>0.13299826866339126</v>
      </c>
    </row>
    <row r="2123" spans="1:4">
      <c r="A2123">
        <v>2122</v>
      </c>
      <c r="B2123" s="431">
        <v>112.47652432002212</v>
      </c>
      <c r="C2123" s="324">
        <v>5.0627844068514116E-2</v>
      </c>
      <c r="D2123" s="324">
        <v>0.11554628187067841</v>
      </c>
    </row>
    <row r="2124" spans="1:4">
      <c r="A2124">
        <v>2123</v>
      </c>
      <c r="B2124" s="431">
        <v>137.33149714347024</v>
      </c>
      <c r="C2124" s="324">
        <v>5.9586696438298885E-2</v>
      </c>
      <c r="D2124" s="324">
        <v>0.13384993242187107</v>
      </c>
    </row>
    <row r="2125" spans="1:4">
      <c r="A2125">
        <v>2124</v>
      </c>
      <c r="B2125" s="431">
        <v>141.1260088471667</v>
      </c>
      <c r="C2125" s="324">
        <v>6.3495890672083902E-2</v>
      </c>
      <c r="D2125" s="324">
        <v>0.1354020988830128</v>
      </c>
    </row>
    <row r="2126" spans="1:4">
      <c r="A2126">
        <v>2125</v>
      </c>
      <c r="B2126" s="431">
        <v>141.10988894280382</v>
      </c>
      <c r="C2126" s="324">
        <v>5.8073675072786247E-2</v>
      </c>
      <c r="D2126" s="324">
        <v>0.13766377382664177</v>
      </c>
    </row>
    <row r="2127" spans="1:4">
      <c r="A2127">
        <v>2126</v>
      </c>
      <c r="B2127" s="431">
        <v>120.43681538896773</v>
      </c>
      <c r="C2127" s="324">
        <v>7.6530388224185633E-2</v>
      </c>
      <c r="D2127" s="324">
        <v>0.11458929113845509</v>
      </c>
    </row>
    <row r="2128" spans="1:4">
      <c r="A2128">
        <v>2127</v>
      </c>
      <c r="B2128" s="431">
        <v>125.75836814896832</v>
      </c>
      <c r="C2128" s="324">
        <v>7.9693502299344868E-2</v>
      </c>
      <c r="D2128" s="324">
        <v>0.1176562791773956</v>
      </c>
    </row>
    <row r="2129" spans="1:4">
      <c r="A2129">
        <v>2128</v>
      </c>
      <c r="B2129" s="431">
        <v>120.34758231288745</v>
      </c>
      <c r="C2129" s="324">
        <v>5.568951375116106E-2</v>
      </c>
      <c r="D2129" s="324">
        <v>0.1208484353000102</v>
      </c>
    </row>
    <row r="2130" spans="1:4">
      <c r="A2130">
        <v>2129</v>
      </c>
      <c r="B2130" s="431">
        <v>129.83623422355151</v>
      </c>
      <c r="C2130" s="324">
        <v>6.3548143987333466E-2</v>
      </c>
      <c r="D2130" s="324">
        <v>0.12613198783474686</v>
      </c>
    </row>
    <row r="2131" spans="1:4">
      <c r="A2131">
        <v>2130</v>
      </c>
      <c r="B2131" s="431">
        <v>112.02291275123035</v>
      </c>
      <c r="C2131" s="324">
        <v>5.6309874526369333E-2</v>
      </c>
      <c r="D2131" s="324">
        <v>0.11352034598968337</v>
      </c>
    </row>
    <row r="2132" spans="1:4">
      <c r="A2132">
        <v>2131</v>
      </c>
      <c r="B2132" s="431">
        <v>98.685133863738642</v>
      </c>
      <c r="C2132" s="324">
        <v>5.7994932708328097E-2</v>
      </c>
      <c r="D2132" s="324">
        <v>0.10174878085074678</v>
      </c>
    </row>
    <row r="2133" spans="1:4">
      <c r="A2133">
        <v>2132</v>
      </c>
      <c r="B2133" s="431">
        <v>104.11052931327021</v>
      </c>
      <c r="C2133" s="324">
        <v>5.7523222387546313E-2</v>
      </c>
      <c r="D2133" s="324">
        <v>0.10645766548473866</v>
      </c>
    </row>
    <row r="2134" spans="1:4">
      <c r="A2134">
        <v>2133</v>
      </c>
      <c r="B2134" s="431">
        <v>141.89230532864218</v>
      </c>
      <c r="C2134" s="324">
        <v>6.7204518787192427E-2</v>
      </c>
      <c r="D2134" s="324">
        <v>0.13450663312989958</v>
      </c>
    </row>
    <row r="2135" spans="1:4">
      <c r="A2135">
        <v>2134</v>
      </c>
      <c r="B2135" s="431">
        <v>130.51169334305501</v>
      </c>
      <c r="C2135" s="324">
        <v>5.8337357509107034E-2</v>
      </c>
      <c r="D2135" s="324">
        <v>0.12858955783414824</v>
      </c>
    </row>
    <row r="2136" spans="1:4">
      <c r="A2136">
        <v>2135</v>
      </c>
      <c r="B2136" s="431">
        <v>152.93784204945587</v>
      </c>
      <c r="C2136" s="324">
        <v>7.8387028001429063E-2</v>
      </c>
      <c r="D2136" s="324">
        <v>0.1384064034367376</v>
      </c>
    </row>
    <row r="2137" spans="1:4">
      <c r="A2137">
        <v>2136</v>
      </c>
      <c r="B2137" s="431">
        <v>122.07610309572398</v>
      </c>
      <c r="C2137" s="324">
        <v>5.3073646213427958E-2</v>
      </c>
      <c r="D2137" s="324">
        <v>0.1232159643545335</v>
      </c>
    </row>
    <row r="2138" spans="1:4">
      <c r="A2138">
        <v>2137</v>
      </c>
      <c r="B2138" s="431">
        <v>160.54276264554454</v>
      </c>
      <c r="C2138" s="324">
        <v>7.9475968051457763E-2</v>
      </c>
      <c r="D2138" s="324">
        <v>0.14360184683834254</v>
      </c>
    </row>
    <row r="2139" spans="1:4">
      <c r="A2139">
        <v>2138</v>
      </c>
      <c r="B2139" s="431">
        <v>124.94744491231823</v>
      </c>
      <c r="C2139" s="324">
        <v>5.4851576343575299E-2</v>
      </c>
      <c r="D2139" s="324">
        <v>0.12509486087889152</v>
      </c>
    </row>
    <row r="2140" spans="1:4">
      <c r="A2140">
        <v>2139</v>
      </c>
      <c r="B2140" s="431">
        <v>104.28036192134873</v>
      </c>
      <c r="C2140" s="324">
        <v>6.5693941067761719E-2</v>
      </c>
      <c r="D2140" s="324">
        <v>0.10470959908053105</v>
      </c>
    </row>
    <row r="2141" spans="1:4">
      <c r="A2141">
        <v>2140</v>
      </c>
      <c r="B2141" s="431">
        <v>125.37791479074303</v>
      </c>
      <c r="C2141" s="324">
        <v>7.0907316073266474E-2</v>
      </c>
      <c r="D2141" s="324">
        <v>0.12008422997170851</v>
      </c>
    </row>
    <row r="2142" spans="1:4">
      <c r="A2142">
        <v>2141</v>
      </c>
      <c r="B2142" s="431">
        <v>147.41676069254683</v>
      </c>
      <c r="C2142" s="324">
        <v>5.3717648593577395E-2</v>
      </c>
      <c r="D2142" s="324">
        <v>0.1450376194878378</v>
      </c>
    </row>
    <row r="2143" spans="1:4">
      <c r="A2143">
        <v>2142</v>
      </c>
      <c r="B2143" s="431">
        <v>139.01584390473613</v>
      </c>
      <c r="C2143" s="324">
        <v>6.2165273796843959E-2</v>
      </c>
      <c r="D2143" s="324">
        <v>0.13420961500916745</v>
      </c>
    </row>
    <row r="2144" spans="1:4">
      <c r="A2144">
        <v>2143</v>
      </c>
      <c r="B2144" s="431">
        <v>128.11048165408212</v>
      </c>
      <c r="C2144" s="324">
        <v>6.4916672448123186E-2</v>
      </c>
      <c r="D2144" s="324">
        <v>0.12424531249169825</v>
      </c>
    </row>
    <row r="2145" spans="1:4">
      <c r="A2145">
        <v>2144</v>
      </c>
      <c r="B2145" s="431">
        <v>142.71351296156038</v>
      </c>
      <c r="C2145" s="324">
        <v>6.4035036840492415E-2</v>
      </c>
      <c r="D2145" s="324">
        <v>0.13647697717027796</v>
      </c>
    </row>
    <row r="2146" spans="1:4">
      <c r="A2146">
        <v>2145</v>
      </c>
      <c r="B2146" s="431">
        <v>142.6571326186037</v>
      </c>
      <c r="C2146" s="324">
        <v>5.6242267073244916E-2</v>
      </c>
      <c r="D2146" s="324">
        <v>0.13977613601412733</v>
      </c>
    </row>
    <row r="2147" spans="1:4">
      <c r="A2147">
        <v>2146</v>
      </c>
      <c r="B2147" s="431">
        <v>112.13957336697456</v>
      </c>
      <c r="C2147" s="324">
        <v>5.5839357788599733E-2</v>
      </c>
      <c r="D2147" s="324">
        <v>0.11375263616045661</v>
      </c>
    </row>
    <row r="2148" spans="1:4">
      <c r="A2148">
        <v>2147</v>
      </c>
      <c r="B2148" s="431">
        <v>124.54974018065342</v>
      </c>
      <c r="C2148" s="324">
        <v>5.5334797671686302E-2</v>
      </c>
      <c r="D2148" s="324">
        <v>0.1245828730985996</v>
      </c>
    </row>
    <row r="2149" spans="1:4">
      <c r="A2149">
        <v>2148</v>
      </c>
      <c r="B2149" s="431">
        <v>132.88146684328959</v>
      </c>
      <c r="C2149" s="324">
        <v>5.0674207294673757E-2</v>
      </c>
      <c r="D2149" s="324">
        <v>0.13361348931957703</v>
      </c>
    </row>
    <row r="2150" spans="1:4">
      <c r="A2150">
        <v>2149</v>
      </c>
      <c r="B2150" s="431">
        <v>133.53050155918621</v>
      </c>
      <c r="C2150" s="324">
        <v>5.3440585440695562E-2</v>
      </c>
      <c r="D2150" s="324">
        <v>0.13307073695422394</v>
      </c>
    </row>
    <row r="2151" spans="1:4">
      <c r="A2151">
        <v>2150</v>
      </c>
      <c r="B2151" s="431">
        <v>134.89580034342487</v>
      </c>
      <c r="C2151" s="324">
        <v>6.9066252596241537E-2</v>
      </c>
      <c r="D2151" s="324">
        <v>0.12821303047374588</v>
      </c>
    </row>
    <row r="2152" spans="1:4">
      <c r="A2152">
        <v>2151</v>
      </c>
      <c r="B2152" s="431">
        <v>140.62436873717022</v>
      </c>
      <c r="C2152" s="324">
        <v>7.9620225368822101E-2</v>
      </c>
      <c r="D2152" s="324">
        <v>0.12872924035852359</v>
      </c>
    </row>
    <row r="2153" spans="1:4">
      <c r="A2153">
        <v>2152</v>
      </c>
      <c r="B2153" s="431">
        <v>118.34883011223931</v>
      </c>
      <c r="C2153" s="324">
        <v>5.6494139086685213E-2</v>
      </c>
      <c r="D2153" s="324">
        <v>0.11887825970926355</v>
      </c>
    </row>
    <row r="2154" spans="1:4">
      <c r="A2154">
        <v>2153</v>
      </c>
      <c r="B2154" s="431">
        <v>117.80044323239807</v>
      </c>
      <c r="C2154" s="324">
        <v>5.5552036764822919E-2</v>
      </c>
      <c r="D2154" s="324">
        <v>0.11870244625482701</v>
      </c>
    </row>
    <row r="2155" spans="1:4">
      <c r="A2155">
        <v>2154</v>
      </c>
      <c r="B2155" s="431">
        <v>135.43862292823459</v>
      </c>
      <c r="C2155" s="324">
        <v>7.7600508037768537E-2</v>
      </c>
      <c r="D2155" s="324">
        <v>0.12557528726991449</v>
      </c>
    </row>
    <row r="2156" spans="1:4">
      <c r="A2156">
        <v>2155</v>
      </c>
      <c r="B2156" s="431">
        <v>142.17153974069203</v>
      </c>
      <c r="C2156" s="324">
        <v>7.0495170001171142E-2</v>
      </c>
      <c r="D2156" s="324">
        <v>0.13340541330821731</v>
      </c>
    </row>
    <row r="2157" spans="1:4">
      <c r="A2157">
        <v>2156</v>
      </c>
      <c r="B2157" s="431">
        <v>116.38775740276299</v>
      </c>
      <c r="C2157" s="324">
        <v>7.937814885255795E-2</v>
      </c>
      <c r="D2157" s="324">
        <v>0.11077545749236883</v>
      </c>
    </row>
    <row r="2158" spans="1:4">
      <c r="A2158">
        <v>2157</v>
      </c>
      <c r="B2158" s="431">
        <v>130.02789142535079</v>
      </c>
      <c r="C2158" s="324">
        <v>5.2285369668288798E-2</v>
      </c>
      <c r="D2158" s="324">
        <v>0.13046180231902452</v>
      </c>
    </row>
    <row r="2159" spans="1:4">
      <c r="A2159">
        <v>2158</v>
      </c>
      <c r="B2159" s="431">
        <v>130.81876837668173</v>
      </c>
      <c r="C2159" s="324">
        <v>7.6106924543207014E-2</v>
      </c>
      <c r="D2159" s="324">
        <v>0.12259205051535162</v>
      </c>
    </row>
    <row r="2160" spans="1:4">
      <c r="A2160">
        <v>2159</v>
      </c>
      <c r="B2160" s="431">
        <v>145.2829170433325</v>
      </c>
      <c r="C2160" s="324">
        <v>5.0966611551570992E-2</v>
      </c>
      <c r="D2160" s="324">
        <v>0.14446465201402717</v>
      </c>
    </row>
    <row r="2161" spans="1:4">
      <c r="A2161">
        <v>2160</v>
      </c>
      <c r="B2161" s="431">
        <v>130.1489455770211</v>
      </c>
      <c r="C2161" s="324">
        <v>5.8716291980220145E-2</v>
      </c>
      <c r="D2161" s="324">
        <v>0.12814280303527276</v>
      </c>
    </row>
    <row r="2162" spans="1:4">
      <c r="A2162">
        <v>2161</v>
      </c>
      <c r="B2162" s="431">
        <v>121.81411318526253</v>
      </c>
      <c r="C2162" s="324">
        <v>7.7469387369914627E-2</v>
      </c>
      <c r="D2162" s="324">
        <v>0.11536117111405861</v>
      </c>
    </row>
    <row r="2163" spans="1:4">
      <c r="A2163">
        <v>2162</v>
      </c>
      <c r="B2163" s="431">
        <v>119.91341113342254</v>
      </c>
      <c r="C2163" s="324">
        <v>5.7194089203697673E-2</v>
      </c>
      <c r="D2163" s="324">
        <v>0.11999190605610939</v>
      </c>
    </row>
    <row r="2164" spans="1:4">
      <c r="A2164">
        <v>2163</v>
      </c>
      <c r="B2164" s="431">
        <v>128.99596928874007</v>
      </c>
      <c r="C2164" s="324">
        <v>6.9142711283239872E-2</v>
      </c>
      <c r="D2164" s="324">
        <v>0.12351302463184323</v>
      </c>
    </row>
    <row r="2165" spans="1:4">
      <c r="A2165">
        <v>2164</v>
      </c>
      <c r="B2165" s="431">
        <v>132.78464644841029</v>
      </c>
      <c r="C2165" s="324">
        <v>7.62682910153029E-2</v>
      </c>
      <c r="D2165" s="324">
        <v>0.12402970808441928</v>
      </c>
    </row>
    <row r="2166" spans="1:4">
      <c r="A2166">
        <v>2165</v>
      </c>
      <c r="B2166" s="431">
        <v>123.44965703763275</v>
      </c>
      <c r="C2166" s="324">
        <v>5.5352148895781557E-2</v>
      </c>
      <c r="D2166" s="324">
        <v>0.12362953046063874</v>
      </c>
    </row>
    <row r="2167" spans="1:4">
      <c r="A2167">
        <v>2166</v>
      </c>
      <c r="B2167" s="431">
        <v>129.07018643304784</v>
      </c>
      <c r="C2167" s="324">
        <v>6.2020970239313772E-2</v>
      </c>
      <c r="D2167" s="324">
        <v>0.12604466490533248</v>
      </c>
    </row>
    <row r="2168" spans="1:4">
      <c r="A2168">
        <v>2167</v>
      </c>
      <c r="B2168" s="431">
        <v>127.68973861821327</v>
      </c>
      <c r="C2168" s="324">
        <v>5.1571747088605423E-2</v>
      </c>
      <c r="D2168" s="324">
        <v>0.12867648178085253</v>
      </c>
    </row>
    <row r="2169" spans="1:4">
      <c r="A2169">
        <v>2168</v>
      </c>
      <c r="B2169" s="431">
        <v>135.91696987498668</v>
      </c>
      <c r="C2169" s="324">
        <v>7.0218841144916999E-2</v>
      </c>
      <c r="D2169" s="324">
        <v>0.12859485809660365</v>
      </c>
    </row>
    <row r="2170" spans="1:4">
      <c r="A2170">
        <v>2169</v>
      </c>
      <c r="B2170" s="431">
        <v>119.90559576633751</v>
      </c>
      <c r="C2170" s="324">
        <v>5.6901872729371243E-2</v>
      </c>
      <c r="D2170" s="324">
        <v>0.12007874824273686</v>
      </c>
    </row>
    <row r="2171" spans="1:4">
      <c r="A2171">
        <v>2170</v>
      </c>
      <c r="B2171" s="431">
        <v>138.47398874674576</v>
      </c>
      <c r="C2171" s="324">
        <v>6.7795451356934128E-2</v>
      </c>
      <c r="D2171" s="324">
        <v>0.13153829417638932</v>
      </c>
    </row>
    <row r="2172" spans="1:4">
      <c r="A2172">
        <v>2171</v>
      </c>
      <c r="B2172" s="431">
        <v>139.26884934518966</v>
      </c>
      <c r="C2172" s="324">
        <v>7.3117355691789357E-2</v>
      </c>
      <c r="D2172" s="324">
        <v>0.13012619478802126</v>
      </c>
    </row>
    <row r="2173" spans="1:4">
      <c r="A2173">
        <v>2172</v>
      </c>
      <c r="B2173" s="431">
        <v>111.11420874860009</v>
      </c>
      <c r="C2173" s="324">
        <v>5.5259763726619893E-2</v>
      </c>
      <c r="D2173" s="324">
        <v>0.11303286596185837</v>
      </c>
    </row>
    <row r="2174" spans="1:4">
      <c r="A2174">
        <v>2173</v>
      </c>
      <c r="B2174" s="431">
        <v>135.18705825384015</v>
      </c>
      <c r="C2174" s="324">
        <v>5.8358122361059361E-2</v>
      </c>
      <c r="D2174" s="324">
        <v>0.13253475193472383</v>
      </c>
    </row>
    <row r="2175" spans="1:4">
      <c r="A2175">
        <v>2174</v>
      </c>
      <c r="B2175" s="431">
        <v>132.02194012645552</v>
      </c>
      <c r="C2175" s="324">
        <v>6.5112709936272689E-2</v>
      </c>
      <c r="D2175" s="324">
        <v>0.12735189419822954</v>
      </c>
    </row>
    <row r="2176" spans="1:4">
      <c r="A2176">
        <v>2175</v>
      </c>
      <c r="B2176" s="431">
        <v>135.35540197226112</v>
      </c>
      <c r="C2176" s="324">
        <v>6.2313400410261656E-2</v>
      </c>
      <c r="D2176" s="324">
        <v>0.13112841548340642</v>
      </c>
    </row>
    <row r="2177" spans="1:4">
      <c r="A2177">
        <v>2176</v>
      </c>
      <c r="B2177" s="431">
        <v>124.2675217513639</v>
      </c>
      <c r="C2177" s="324">
        <v>5.6925363795331384E-2</v>
      </c>
      <c r="D2177" s="324">
        <v>0.12379148510252555</v>
      </c>
    </row>
    <row r="2178" spans="1:4">
      <c r="A2178">
        <v>2177</v>
      </c>
      <c r="B2178" s="431">
        <v>147.27329596640172</v>
      </c>
      <c r="C2178" s="324">
        <v>7.2501817458542908E-2</v>
      </c>
      <c r="D2178" s="324">
        <v>0.13657031662641117</v>
      </c>
    </row>
    <row r="2179" spans="1:4">
      <c r="A2179">
        <v>2178</v>
      </c>
      <c r="B2179" s="431">
        <v>124.79760842059784</v>
      </c>
      <c r="C2179" s="324">
        <v>6.9554455722474706E-2</v>
      </c>
      <c r="D2179" s="324">
        <v>0.12005744965180136</v>
      </c>
    </row>
    <row r="2180" spans="1:4">
      <c r="A2180">
        <v>2179</v>
      </c>
      <c r="B2180" s="431">
        <v>108.00349224228113</v>
      </c>
      <c r="C2180" s="324">
        <v>5.9265517275438419E-2</v>
      </c>
      <c r="D2180" s="324">
        <v>0.10932021360370017</v>
      </c>
    </row>
    <row r="2181" spans="1:4">
      <c r="A2181">
        <v>2180</v>
      </c>
      <c r="B2181" s="431">
        <v>142.01386179485692</v>
      </c>
      <c r="C2181" s="324">
        <v>5.9493269049326551E-2</v>
      </c>
      <c r="D2181" s="324">
        <v>0.13781920677666623</v>
      </c>
    </row>
    <row r="2182" spans="1:4">
      <c r="A2182">
        <v>2181</v>
      </c>
      <c r="B2182" s="431">
        <v>136.25054342967138</v>
      </c>
      <c r="C2182" s="324">
        <v>7.8532510166304428E-2</v>
      </c>
      <c r="D2182" s="324">
        <v>0.12585818248766373</v>
      </c>
    </row>
    <row r="2183" spans="1:4">
      <c r="A2183">
        <v>2182</v>
      </c>
      <c r="B2183" s="431">
        <v>139.73033828336543</v>
      </c>
      <c r="C2183" s="324">
        <v>5.3821873452431467E-2</v>
      </c>
      <c r="D2183" s="324">
        <v>0.13830721743759086</v>
      </c>
    </row>
    <row r="2184" spans="1:4">
      <c r="A2184">
        <v>2183</v>
      </c>
      <c r="B2184" s="431">
        <v>112.81538312388926</v>
      </c>
      <c r="C2184" s="324">
        <v>5.5122067274116948E-2</v>
      </c>
      <c r="D2184" s="324">
        <v>0.11453807933601454</v>
      </c>
    </row>
    <row r="2185" spans="1:4">
      <c r="A2185">
        <v>2184</v>
      </c>
      <c r="B2185" s="431">
        <v>130.8948152883824</v>
      </c>
      <c r="C2185" s="324">
        <v>5.8650934537244466E-2</v>
      </c>
      <c r="D2185" s="324">
        <v>0.12879641998881944</v>
      </c>
    </row>
    <row r="2186" spans="1:4">
      <c r="A2186">
        <v>2185</v>
      </c>
      <c r="B2186" s="431">
        <v>134.54049408712285</v>
      </c>
      <c r="C2186" s="324">
        <v>6.7490829889425466E-2</v>
      </c>
      <c r="D2186" s="324">
        <v>0.12851032047146718</v>
      </c>
    </row>
    <row r="2187" spans="1:4">
      <c r="A2187">
        <v>2186</v>
      </c>
      <c r="B2187" s="431">
        <v>147.07915650452961</v>
      </c>
      <c r="C2187" s="324">
        <v>5.8232100125510292E-2</v>
      </c>
      <c r="D2187" s="324">
        <v>0.14264688631430308</v>
      </c>
    </row>
    <row r="2188" spans="1:4">
      <c r="A2188">
        <v>2187</v>
      </c>
      <c r="B2188" s="431">
        <v>140.95570929853398</v>
      </c>
      <c r="C2188" s="324">
        <v>5.2746451037352184E-2</v>
      </c>
      <c r="D2188" s="324">
        <v>0.1398458702186102</v>
      </c>
    </row>
    <row r="2189" spans="1:4">
      <c r="A2189">
        <v>2188</v>
      </c>
      <c r="B2189" s="431">
        <v>130.35060089461834</v>
      </c>
      <c r="C2189" s="324">
        <v>5.0642366302498791E-2</v>
      </c>
      <c r="D2189" s="324">
        <v>0.1313833271663509</v>
      </c>
    </row>
    <row r="2190" spans="1:4">
      <c r="A2190">
        <v>2189</v>
      </c>
      <c r="B2190" s="431">
        <v>144.11704810761486</v>
      </c>
      <c r="C2190" s="324">
        <v>6.1247554137952423E-2</v>
      </c>
      <c r="D2190" s="324">
        <v>0.13882032513458853</v>
      </c>
    </row>
    <row r="2191" spans="1:4">
      <c r="A2191">
        <v>2190</v>
      </c>
      <c r="B2191" s="431">
        <v>122.65637657912964</v>
      </c>
      <c r="C2191" s="324">
        <v>6.5759089661649936E-2</v>
      </c>
      <c r="D2191" s="324">
        <v>0.11954788552029544</v>
      </c>
    </row>
    <row r="2192" spans="1:4">
      <c r="A2192">
        <v>2191</v>
      </c>
      <c r="B2192" s="431">
        <v>141.6765073318054</v>
      </c>
      <c r="C2192" s="324">
        <v>6.6187891343695987E-2</v>
      </c>
      <c r="D2192" s="324">
        <v>0.13474652318373465</v>
      </c>
    </row>
    <row r="2193" spans="1:4">
      <c r="A2193">
        <v>2192</v>
      </c>
      <c r="B2193" s="431">
        <v>153.42527717905978</v>
      </c>
      <c r="C2193" s="324">
        <v>5.8095470004759481E-2</v>
      </c>
      <c r="D2193" s="324">
        <v>0.1480835231851351</v>
      </c>
    </row>
    <row r="2194" spans="1:4">
      <c r="A2194">
        <v>2193</v>
      </c>
      <c r="B2194" s="431">
        <v>126.74316700850021</v>
      </c>
      <c r="C2194" s="324">
        <v>6.5366465894210371E-2</v>
      </c>
      <c r="D2194" s="324">
        <v>0.12298300458231673</v>
      </c>
    </row>
    <row r="2195" spans="1:4">
      <c r="A2195">
        <v>2194</v>
      </c>
      <c r="B2195" s="431">
        <v>140.06132827488895</v>
      </c>
      <c r="C2195" s="324">
        <v>5.9717081719877704E-2</v>
      </c>
      <c r="D2195" s="324">
        <v>0.13608631847625802</v>
      </c>
    </row>
    <row r="2196" spans="1:4">
      <c r="A2196">
        <v>2195</v>
      </c>
      <c r="B2196" s="431">
        <v>145.7223715733154</v>
      </c>
      <c r="C2196" s="324">
        <v>6.8375802137132638E-2</v>
      </c>
      <c r="D2196" s="324">
        <v>0.13708033280167845</v>
      </c>
    </row>
    <row r="2197" spans="1:4">
      <c r="A2197">
        <v>2196</v>
      </c>
      <c r="B2197" s="431">
        <v>144.58759970623271</v>
      </c>
      <c r="C2197" s="324">
        <v>7.4261275173286567E-2</v>
      </c>
      <c r="D2197" s="324">
        <v>0.13377914797584378</v>
      </c>
    </row>
    <row r="2198" spans="1:4">
      <c r="A2198">
        <v>2197</v>
      </c>
      <c r="B2198" s="431">
        <v>160.04797154223093</v>
      </c>
      <c r="C2198" s="324">
        <v>7.5631641967050564E-2</v>
      </c>
      <c r="D2198" s="324">
        <v>0.14500612851379976</v>
      </c>
    </row>
    <row r="2199" spans="1:4">
      <c r="A2199">
        <v>2198</v>
      </c>
      <c r="B2199" s="431">
        <v>139.48040737605513</v>
      </c>
      <c r="C2199" s="324">
        <v>6.6921457991433078E-2</v>
      </c>
      <c r="D2199" s="324">
        <v>0.13268578639656317</v>
      </c>
    </row>
    <row r="2200" spans="1:4">
      <c r="A2200">
        <v>2199</v>
      </c>
      <c r="B2200" s="431">
        <v>155.20568070797682</v>
      </c>
      <c r="C2200" s="324">
        <v>6.9573098430211242E-2</v>
      </c>
      <c r="D2200" s="324">
        <v>0.14406833923124768</v>
      </c>
    </row>
    <row r="2201" spans="1:4">
      <c r="A2201">
        <v>2200</v>
      </c>
      <c r="B2201" s="431">
        <v>126.79518623634208</v>
      </c>
      <c r="C2201" s="324">
        <v>5.27754280030613E-2</v>
      </c>
      <c r="D2201" s="324">
        <v>0.12744568869626244</v>
      </c>
    </row>
    <row r="2202" spans="1:4">
      <c r="A2202">
        <v>2201</v>
      </c>
      <c r="B2202" s="431">
        <v>147.45937029283931</v>
      </c>
      <c r="C2202" s="324">
        <v>6.6246312468427382E-2</v>
      </c>
      <c r="D2202" s="324">
        <v>0.13938310693785438</v>
      </c>
    </row>
    <row r="2203" spans="1:4">
      <c r="A2203">
        <v>2202</v>
      </c>
      <c r="B2203" s="431">
        <v>136.97013968245557</v>
      </c>
      <c r="C2203" s="324">
        <v>5.9850828493875838E-2</v>
      </c>
      <c r="D2203" s="324">
        <v>0.13344066915498215</v>
      </c>
    </row>
    <row r="2204" spans="1:4">
      <c r="A2204">
        <v>2203</v>
      </c>
      <c r="B2204" s="431">
        <v>134.44123108439055</v>
      </c>
      <c r="C2204" s="324">
        <v>5.1663872083492518E-2</v>
      </c>
      <c r="D2204" s="324">
        <v>0.13458842055595377</v>
      </c>
    </row>
    <row r="2205" spans="1:4">
      <c r="A2205">
        <v>2204</v>
      </c>
      <c r="B2205" s="431">
        <v>112.38092533514887</v>
      </c>
      <c r="C2205" s="324">
        <v>5.1088697673328548E-2</v>
      </c>
      <c r="D2205" s="324">
        <v>0.1153266226852849</v>
      </c>
    </row>
    <row r="2206" spans="1:4">
      <c r="A2206">
        <v>2205</v>
      </c>
      <c r="B2206" s="431">
        <v>155.63796547146748</v>
      </c>
      <c r="C2206" s="324">
        <v>7.635920161211826E-2</v>
      </c>
      <c r="D2206" s="324">
        <v>0.1413239710175449</v>
      </c>
    </row>
    <row r="2207" spans="1:4">
      <c r="A2207">
        <v>2206</v>
      </c>
      <c r="B2207" s="431">
        <v>130.32844750374096</v>
      </c>
      <c r="C2207" s="324">
        <v>7.8824306860949989E-2</v>
      </c>
      <c r="D2207" s="324">
        <v>0.12133248095228594</v>
      </c>
    </row>
    <row r="2208" spans="1:4">
      <c r="A2208">
        <v>2207</v>
      </c>
      <c r="B2208" s="431">
        <v>127.15512681882906</v>
      </c>
      <c r="C2208" s="324">
        <v>6.7799255958664817E-2</v>
      </c>
      <c r="D2208" s="324">
        <v>0.12250045775804547</v>
      </c>
    </row>
    <row r="2209" spans="1:4">
      <c r="A2209">
        <v>2208</v>
      </c>
      <c r="B2209" s="431">
        <v>136.92215472137192</v>
      </c>
      <c r="C2209" s="324">
        <v>5.8938577565801599E-2</v>
      </c>
      <c r="D2209" s="324">
        <v>0.13376721145290604</v>
      </c>
    </row>
    <row r="2210" spans="1:4">
      <c r="A2210">
        <v>2209</v>
      </c>
      <c r="B2210" s="431">
        <v>142.415920641257</v>
      </c>
      <c r="C2210" s="324">
        <v>7.3605620522799731E-2</v>
      </c>
      <c r="D2210" s="324">
        <v>0.13236778367823268</v>
      </c>
    </row>
    <row r="2211" spans="1:4">
      <c r="A2211">
        <v>2210</v>
      </c>
      <c r="B2211" s="431">
        <v>136.99345853559981</v>
      </c>
      <c r="C2211" s="324">
        <v>6.4977362484194973E-2</v>
      </c>
      <c r="D2211" s="324">
        <v>0.13143850463547127</v>
      </c>
    </row>
    <row r="2212" spans="1:4">
      <c r="A2212">
        <v>2211</v>
      </c>
      <c r="B2212" s="431">
        <v>139.24553886460714</v>
      </c>
      <c r="C2212" s="324">
        <v>5.7086233499965743E-2</v>
      </c>
      <c r="D2212" s="324">
        <v>0.1364984838689717</v>
      </c>
    </row>
    <row r="2213" spans="1:4">
      <c r="A2213">
        <v>2212</v>
      </c>
      <c r="B2213" s="431">
        <v>149.20456684802102</v>
      </c>
      <c r="C2213" s="324">
        <v>6.237496367300626E-2</v>
      </c>
      <c r="D2213" s="324">
        <v>0.14253102846030949</v>
      </c>
    </row>
    <row r="2214" spans="1:4">
      <c r="A2214">
        <v>2213</v>
      </c>
      <c r="B2214" s="431">
        <v>140.46026815847645</v>
      </c>
      <c r="C2214" s="324">
        <v>5.4898398045868803E-2</v>
      </c>
      <c r="D2214" s="324">
        <v>0.13847387346969525</v>
      </c>
    </row>
    <row r="2215" spans="1:4">
      <c r="A2215">
        <v>2214</v>
      </c>
      <c r="B2215" s="431">
        <v>119.17849726369438</v>
      </c>
      <c r="C2215" s="324">
        <v>5.7707902187345506E-2</v>
      </c>
      <c r="D2215" s="324">
        <v>0.11920411012894247</v>
      </c>
    </row>
    <row r="2216" spans="1:4">
      <c r="A2216">
        <v>2215</v>
      </c>
      <c r="B2216" s="431">
        <v>118.84358334081737</v>
      </c>
      <c r="C2216" s="324">
        <v>5.9638065867888772E-2</v>
      </c>
      <c r="D2216" s="324">
        <v>0.11831947422264669</v>
      </c>
    </row>
    <row r="2217" spans="1:4">
      <c r="A2217">
        <v>2216</v>
      </c>
      <c r="B2217" s="431">
        <v>139.33582667937614</v>
      </c>
      <c r="C2217" s="324">
        <v>7.5910281937527607E-2</v>
      </c>
      <c r="D2217" s="324">
        <v>0.12913163367079572</v>
      </c>
    </row>
    <row r="2218" spans="1:4">
      <c r="A2218">
        <v>2217</v>
      </c>
      <c r="B2218" s="431">
        <v>141.06492247600193</v>
      </c>
      <c r="C2218" s="324">
        <v>6.1963311700133285E-2</v>
      </c>
      <c r="D2218" s="324">
        <v>0.13598634478612584</v>
      </c>
    </row>
    <row r="2219" spans="1:4">
      <c r="A2219">
        <v>2218</v>
      </c>
      <c r="B2219" s="431">
        <v>120.55235421714278</v>
      </c>
      <c r="C2219" s="324">
        <v>6.1359763374254001E-2</v>
      </c>
      <c r="D2219" s="324">
        <v>0.11920903972110847</v>
      </c>
    </row>
    <row r="2220" spans="1:4">
      <c r="A2220">
        <v>2219</v>
      </c>
      <c r="B2220" s="431">
        <v>119.18310790614349</v>
      </c>
      <c r="C2220" s="324">
        <v>7.7723478073125463E-2</v>
      </c>
      <c r="D2220" s="324">
        <v>0.11330982923807142</v>
      </c>
    </row>
    <row r="2221" spans="1:4">
      <c r="A2221">
        <v>2220</v>
      </c>
      <c r="B2221" s="431">
        <v>129.78802908324425</v>
      </c>
      <c r="C2221" s="324">
        <v>5.1852155109798612E-2</v>
      </c>
      <c r="D2221" s="324">
        <v>0.13041767380147873</v>
      </c>
    </row>
    <row r="2222" spans="1:4">
      <c r="A2222">
        <v>2221</v>
      </c>
      <c r="B2222" s="431">
        <v>132.22358310498134</v>
      </c>
      <c r="C2222" s="324">
        <v>5.5826984115795696E-2</v>
      </c>
      <c r="D2222" s="324">
        <v>0.13100081614490028</v>
      </c>
    </row>
    <row r="2223" spans="1:4">
      <c r="A2223">
        <v>2222</v>
      </c>
      <c r="B2223" s="431">
        <v>132.80810254611015</v>
      </c>
      <c r="C2223" s="324">
        <v>6.9028432541074436E-2</v>
      </c>
      <c r="D2223" s="324">
        <v>0.12657257437488156</v>
      </c>
    </row>
    <row r="2224" spans="1:4">
      <c r="A2224">
        <v>2223</v>
      </c>
      <c r="B2224" s="431">
        <v>124.98571356774269</v>
      </c>
      <c r="C2224" s="324">
        <v>6.0119703100118653E-2</v>
      </c>
      <c r="D2224" s="324">
        <v>0.12330849398608813</v>
      </c>
    </row>
    <row r="2225" spans="1:4">
      <c r="A2225">
        <v>2224</v>
      </c>
      <c r="B2225" s="431">
        <v>131.73924467829508</v>
      </c>
      <c r="C2225" s="324">
        <v>7.3012086978653482E-2</v>
      </c>
      <c r="D2225" s="324">
        <v>0.12434132668335303</v>
      </c>
    </row>
    <row r="2226" spans="1:4">
      <c r="A2226">
        <v>2225</v>
      </c>
      <c r="B2226" s="431">
        <v>117.54293724955515</v>
      </c>
      <c r="C2226" s="324">
        <v>6.930480123930835E-2</v>
      </c>
      <c r="D2226" s="324">
        <v>0.11439765645711995</v>
      </c>
    </row>
    <row r="2227" spans="1:4">
      <c r="A2227">
        <v>2226</v>
      </c>
      <c r="B2227" s="431">
        <v>116.34499301108002</v>
      </c>
      <c r="C2227" s="324">
        <v>5.6969132752609036E-2</v>
      </c>
      <c r="D2227" s="324">
        <v>0.11702120597272615</v>
      </c>
    </row>
    <row r="2228" spans="1:4">
      <c r="A2228">
        <v>2227</v>
      </c>
      <c r="B2228" s="431">
        <v>123.93241270994321</v>
      </c>
      <c r="C2228" s="324">
        <v>5.9607292660329166E-2</v>
      </c>
      <c r="D2228" s="324">
        <v>0.12259886402018599</v>
      </c>
    </row>
    <row r="2229" spans="1:4">
      <c r="A2229">
        <v>2228</v>
      </c>
      <c r="B2229" s="431">
        <v>122.0955809257477</v>
      </c>
      <c r="C2229" s="324">
        <v>5.6442352322136222E-2</v>
      </c>
      <c r="D2229" s="324">
        <v>0.1220994820665753</v>
      </c>
    </row>
    <row r="2230" spans="1:4">
      <c r="A2230">
        <v>2229</v>
      </c>
      <c r="B2230" s="431">
        <v>117.48547187584246</v>
      </c>
      <c r="C2230" s="324">
        <v>5.6341155830929593E-2</v>
      </c>
      <c r="D2230" s="324">
        <v>0.11818719074428838</v>
      </c>
    </row>
    <row r="2231" spans="1:4">
      <c r="A2231">
        <v>2230</v>
      </c>
      <c r="B2231" s="431">
        <v>127.35193872635919</v>
      </c>
      <c r="C2231" s="324">
        <v>5.2289638976701372E-2</v>
      </c>
      <c r="D2231" s="324">
        <v>0.12811231974925491</v>
      </c>
    </row>
    <row r="2232" spans="1:4">
      <c r="A2232">
        <v>2231</v>
      </c>
      <c r="B2232" s="431">
        <v>132.62379133110244</v>
      </c>
      <c r="C2232" s="324">
        <v>5.0063823889970702E-2</v>
      </c>
      <c r="D2232" s="324">
        <v>0.13363161728603792</v>
      </c>
    </row>
    <row r="2233" spans="1:4">
      <c r="A2233">
        <v>2232</v>
      </c>
      <c r="B2233" s="431">
        <v>142.76454937703892</v>
      </c>
      <c r="C2233" s="324">
        <v>6.921162135396694E-2</v>
      </c>
      <c r="D2233" s="324">
        <v>0.13438816553327934</v>
      </c>
    </row>
    <row r="2234" spans="1:4">
      <c r="A2234">
        <v>2233</v>
      </c>
      <c r="B2234" s="431">
        <v>150.69682038804007</v>
      </c>
      <c r="C2234" s="324">
        <v>5.565552822111898E-2</v>
      </c>
      <c r="D2234" s="324">
        <v>0.14694547397208196</v>
      </c>
    </row>
    <row r="2235" spans="1:4">
      <c r="A2235">
        <v>2234</v>
      </c>
      <c r="B2235" s="431">
        <v>123.84130385371257</v>
      </c>
      <c r="C2235" s="324">
        <v>5.2487109672504993E-2</v>
      </c>
      <c r="D2235" s="324">
        <v>0.12496278464697178</v>
      </c>
    </row>
    <row r="2236" spans="1:4">
      <c r="A2236">
        <v>2235</v>
      </c>
      <c r="B2236" s="431">
        <v>130.83005717416549</v>
      </c>
      <c r="C2236" s="324">
        <v>7.4031156615368632E-2</v>
      </c>
      <c r="D2236" s="324">
        <v>0.12329406125113551</v>
      </c>
    </row>
    <row r="2237" spans="1:4">
      <c r="A2237">
        <v>2236</v>
      </c>
      <c r="B2237" s="431">
        <v>113.87903433257893</v>
      </c>
      <c r="C2237" s="324">
        <v>7.8684250749034929E-2</v>
      </c>
      <c r="D2237" s="324">
        <v>0.10908084384996876</v>
      </c>
    </row>
    <row r="2238" spans="1:4">
      <c r="A2238">
        <v>2237</v>
      </c>
      <c r="B2238" s="431">
        <v>144.79738245489244</v>
      </c>
      <c r="C2238" s="324">
        <v>6.2712076624255667E-2</v>
      </c>
      <c r="D2238" s="324">
        <v>0.13874883566020113</v>
      </c>
    </row>
    <row r="2239" spans="1:4">
      <c r="A2239">
        <v>2238</v>
      </c>
      <c r="B2239" s="431">
        <v>137.03707974020688</v>
      </c>
      <c r="C2239" s="324">
        <v>5.9743697866678096E-2</v>
      </c>
      <c r="D2239" s="324">
        <v>0.13353976900215683</v>
      </c>
    </row>
    <row r="2240" spans="1:4">
      <c r="A2240">
        <v>2239</v>
      </c>
      <c r="B2240" s="431">
        <v>133.5116672279226</v>
      </c>
      <c r="C2240" s="324">
        <v>5.1070664315983033E-2</v>
      </c>
      <c r="D2240" s="324">
        <v>0.13401046723507326</v>
      </c>
    </row>
    <row r="2241" spans="1:4">
      <c r="A2241">
        <v>2240</v>
      </c>
      <c r="B2241" s="431">
        <v>145.64664602942145</v>
      </c>
      <c r="C2241" s="324">
        <v>6.9252721387544985E-2</v>
      </c>
      <c r="D2241" s="324">
        <v>0.13665228949320468</v>
      </c>
    </row>
    <row r="2242" spans="1:4">
      <c r="A2242">
        <v>2241</v>
      </c>
      <c r="B2242" s="431">
        <v>105.18220925286251</v>
      </c>
      <c r="C2242" s="324">
        <v>6.7874394509882849E-2</v>
      </c>
      <c r="D2242" s="324">
        <v>0.10494145964531539</v>
      </c>
    </row>
    <row r="2243" spans="1:4">
      <c r="A2243">
        <v>2242</v>
      </c>
      <c r="B2243" s="431">
        <v>151.9417238531274</v>
      </c>
      <c r="C2243" s="324">
        <v>7.9903390980280653E-2</v>
      </c>
      <c r="D2243" s="324">
        <v>0.13702377507523589</v>
      </c>
    </row>
    <row r="2244" spans="1:4">
      <c r="A2244">
        <v>2243</v>
      </c>
      <c r="B2244" s="431">
        <v>150.58561187429561</v>
      </c>
      <c r="C2244" s="324">
        <v>7.3099131310870466E-2</v>
      </c>
      <c r="D2244" s="324">
        <v>0.13888275450320686</v>
      </c>
    </row>
    <row r="2245" spans="1:4">
      <c r="A2245">
        <v>2244</v>
      </c>
      <c r="B2245" s="431">
        <v>144.40586498571864</v>
      </c>
      <c r="C2245" s="324">
        <v>5.8721831412390728E-2</v>
      </c>
      <c r="D2245" s="324">
        <v>0.14016798053963367</v>
      </c>
    </row>
    <row r="2246" spans="1:4">
      <c r="A2246">
        <v>2245</v>
      </c>
      <c r="B2246" s="431">
        <v>120.69661645202909</v>
      </c>
      <c r="C2246" s="324">
        <v>5.9951092372625643E-2</v>
      </c>
      <c r="D2246" s="324">
        <v>0.11977441282434617</v>
      </c>
    </row>
    <row r="2247" spans="1:4">
      <c r="A2247">
        <v>2246</v>
      </c>
      <c r="B2247" s="431">
        <v>155.99584113100244</v>
      </c>
      <c r="C2247" s="324">
        <v>7.577942944866578E-2</v>
      </c>
      <c r="D2247" s="324">
        <v>0.14185446281532299</v>
      </c>
    </row>
    <row r="2248" spans="1:4">
      <c r="A2248">
        <v>2247</v>
      </c>
      <c r="B2248" s="431">
        <v>126.51450519087106</v>
      </c>
      <c r="C2248" s="324">
        <v>5.2589800433530384E-2</v>
      </c>
      <c r="D2248" s="324">
        <v>0.12726787828733133</v>
      </c>
    </row>
    <row r="2249" spans="1:4">
      <c r="A2249">
        <v>2248</v>
      </c>
      <c r="B2249" s="431">
        <v>151.11959076763628</v>
      </c>
      <c r="C2249" s="324">
        <v>7.2321801838614891E-2</v>
      </c>
      <c r="D2249" s="324">
        <v>0.13963320419976147</v>
      </c>
    </row>
    <row r="2250" spans="1:4">
      <c r="A2250">
        <v>2249</v>
      </c>
      <c r="B2250" s="431">
        <v>123.91229636490836</v>
      </c>
      <c r="C2250" s="324">
        <v>5.2491397630652137E-2</v>
      </c>
      <c r="D2250" s="324">
        <v>0.12502349056425044</v>
      </c>
    </row>
    <row r="2251" spans="1:4">
      <c r="A2251">
        <v>2250</v>
      </c>
      <c r="B2251" s="431">
        <v>141.48530245554346</v>
      </c>
      <c r="C2251" s="324">
        <v>6.6076471095940323E-2</v>
      </c>
      <c r="D2251" s="324">
        <v>0.13463768503814946</v>
      </c>
    </row>
    <row r="2252" spans="1:4">
      <c r="A2252">
        <v>2251</v>
      </c>
      <c r="B2252" s="431">
        <v>139.62571461842722</v>
      </c>
      <c r="C2252" s="324">
        <v>7.586704408557482E-2</v>
      </c>
      <c r="D2252" s="324">
        <v>0.12936810299365356</v>
      </c>
    </row>
    <row r="2253" spans="1:4">
      <c r="A2253">
        <v>2252</v>
      </c>
      <c r="B2253" s="431">
        <v>136.47845855342814</v>
      </c>
      <c r="C2253" s="324">
        <v>6.8966725305172949E-2</v>
      </c>
      <c r="D2253" s="324">
        <v>0.12950419144464259</v>
      </c>
    </row>
    <row r="2254" spans="1:4">
      <c r="A2254">
        <v>2253</v>
      </c>
      <c r="B2254" s="431">
        <v>146.40256064765413</v>
      </c>
      <c r="C2254" s="324">
        <v>7.3293330745442462E-2</v>
      </c>
      <c r="D2254" s="324">
        <v>0.1355687885029388</v>
      </c>
    </row>
    <row r="2255" spans="1:4">
      <c r="A2255">
        <v>2254</v>
      </c>
      <c r="B2255" s="431">
        <v>137.26762416249235</v>
      </c>
      <c r="C2255" s="324">
        <v>6.2358214157800289E-2</v>
      </c>
      <c r="D2255" s="324">
        <v>0.13268896175981409</v>
      </c>
    </row>
    <row r="2256" spans="1:4">
      <c r="A2256">
        <v>2255</v>
      </c>
      <c r="B2256" s="431">
        <v>129.87996700713882</v>
      </c>
      <c r="C2256" s="324">
        <v>6.1419962174920351E-2</v>
      </c>
      <c r="D2256" s="324">
        <v>0.12693079106661365</v>
      </c>
    </row>
    <row r="2257" spans="1:4">
      <c r="A2257">
        <v>2256</v>
      </c>
      <c r="B2257" s="431">
        <v>141.33606252240864</v>
      </c>
      <c r="C2257" s="324">
        <v>5.8931206743666538E-2</v>
      </c>
      <c r="D2257" s="324">
        <v>0.13748903665617249</v>
      </c>
    </row>
    <row r="2258" spans="1:4">
      <c r="A2258">
        <v>2257</v>
      </c>
      <c r="B2258" s="431">
        <v>131.16779827033619</v>
      </c>
      <c r="C2258" s="324">
        <v>5.8787683024437952E-2</v>
      </c>
      <c r="D2258" s="324">
        <v>0.12897562838267421</v>
      </c>
    </row>
    <row r="2259" spans="1:4">
      <c r="A2259">
        <v>2258</v>
      </c>
      <c r="B2259" s="431">
        <v>118.91241521118872</v>
      </c>
      <c r="C2259" s="324">
        <v>7.0461183143994396E-2</v>
      </c>
      <c r="D2259" s="324">
        <v>0.11514693323520234</v>
      </c>
    </row>
    <row r="2260" spans="1:4">
      <c r="A2260">
        <v>2259</v>
      </c>
      <c r="B2260" s="431">
        <v>104.10224520150429</v>
      </c>
      <c r="C2260" s="324">
        <v>5.3434418329705684E-2</v>
      </c>
      <c r="D2260" s="324">
        <v>0.10743337444813</v>
      </c>
    </row>
    <row r="2261" spans="1:4">
      <c r="A2261">
        <v>2260</v>
      </c>
      <c r="B2261" s="431">
        <v>107.62005821302733</v>
      </c>
      <c r="C2261" s="324">
        <v>5.2853775775457627E-2</v>
      </c>
      <c r="D2261" s="324">
        <v>0.11065097968110715</v>
      </c>
    </row>
    <row r="2262" spans="1:4">
      <c r="A2262">
        <v>2261</v>
      </c>
      <c r="B2262" s="431">
        <v>145.61662660308926</v>
      </c>
      <c r="C2262" s="324">
        <v>7.2762561548856353E-2</v>
      </c>
      <c r="D2262" s="324">
        <v>0.13517823460397202</v>
      </c>
    </row>
    <row r="2263" spans="1:4">
      <c r="A2263">
        <v>2262</v>
      </c>
      <c r="B2263" s="431">
        <v>129.01585199574362</v>
      </c>
      <c r="C2263" s="324">
        <v>7.1391022713571339E-2</v>
      </c>
      <c r="D2263" s="324">
        <v>0.12277273767978894</v>
      </c>
    </row>
    <row r="2264" spans="1:4">
      <c r="A2264">
        <v>2263</v>
      </c>
      <c r="B2264" s="431">
        <v>148.2066720951054</v>
      </c>
      <c r="C2264" s="324">
        <v>5.7380717628347094E-2</v>
      </c>
      <c r="D2264" s="324">
        <v>0.1439965204349852</v>
      </c>
    </row>
    <row r="2265" spans="1:4">
      <c r="A2265">
        <v>2264</v>
      </c>
      <c r="B2265" s="431">
        <v>146.34035951596928</v>
      </c>
      <c r="C2265" s="324">
        <v>5.9866033783120123E-2</v>
      </c>
      <c r="D2265" s="324">
        <v>0.14128445761784578</v>
      </c>
    </row>
    <row r="2266" spans="1:4">
      <c r="A2266">
        <v>2265</v>
      </c>
      <c r="B2266" s="431">
        <v>125.38589304845317</v>
      </c>
      <c r="C2266" s="324">
        <v>6.9529267586548482E-2</v>
      </c>
      <c r="D2266" s="324">
        <v>0.12053021297970208</v>
      </c>
    </row>
    <row r="2267" spans="1:4">
      <c r="A2267">
        <v>2266</v>
      </c>
      <c r="B2267" s="431">
        <v>156.22573117962926</v>
      </c>
      <c r="C2267" s="324">
        <v>7.4297908574481458E-2</v>
      </c>
      <c r="D2267" s="324">
        <v>0.14269777915097673</v>
      </c>
    </row>
    <row r="2268" spans="1:4">
      <c r="A2268">
        <v>2267</v>
      </c>
      <c r="B2268" s="431">
        <v>127.50618657774965</v>
      </c>
      <c r="C2268" s="324">
        <v>5.4755883242355606E-2</v>
      </c>
      <c r="D2268" s="324">
        <v>0.12733990792757569</v>
      </c>
    </row>
    <row r="2269" spans="1:4">
      <c r="A2269">
        <v>2268</v>
      </c>
      <c r="B2269" s="431">
        <v>127.80926729726752</v>
      </c>
      <c r="C2269" s="324">
        <v>6.3099326935177363E-2</v>
      </c>
      <c r="D2269" s="324">
        <v>0.12462686974694223</v>
      </c>
    </row>
    <row r="2270" spans="1:4">
      <c r="A2270">
        <v>2269</v>
      </c>
      <c r="B2270" s="431">
        <v>144.18547117908119</v>
      </c>
      <c r="C2270" s="324">
        <v>7.7746630356529095E-2</v>
      </c>
      <c r="D2270" s="324">
        <v>0.1321000926685956</v>
      </c>
    </row>
    <row r="2271" spans="1:4">
      <c r="A2271">
        <v>2270</v>
      </c>
      <c r="B2271" s="431">
        <v>132.03906686679167</v>
      </c>
      <c r="C2271" s="324">
        <v>5.8871513413671181E-2</v>
      </c>
      <c r="D2271" s="324">
        <v>0.12967861366743069</v>
      </c>
    </row>
    <row r="2272" spans="1:4">
      <c r="A2272">
        <v>2271</v>
      </c>
      <c r="B2272" s="431">
        <v>113.13153174040995</v>
      </c>
      <c r="C2272" s="324">
        <v>6.0533605879421165E-2</v>
      </c>
      <c r="D2272" s="324">
        <v>0.11327769477635501</v>
      </c>
    </row>
    <row r="2273" spans="1:4">
      <c r="A2273">
        <v>2272</v>
      </c>
      <c r="B2273" s="431">
        <v>126.89627562796903</v>
      </c>
      <c r="C2273" s="324">
        <v>7.365735681432177E-2</v>
      </c>
      <c r="D2273" s="324">
        <v>0.12038874129449367</v>
      </c>
    </row>
    <row r="2274" spans="1:4">
      <c r="A2274">
        <v>2273</v>
      </c>
      <c r="B2274" s="431">
        <v>132.69257174939773</v>
      </c>
      <c r="C2274" s="324">
        <v>5.6807386580299303E-2</v>
      </c>
      <c r="D2274" s="324">
        <v>0.13102280166959962</v>
      </c>
    </row>
    <row r="2275" spans="1:4">
      <c r="A2275">
        <v>2274</v>
      </c>
      <c r="B2275" s="431">
        <v>146.75973493299966</v>
      </c>
      <c r="C2275" s="324">
        <v>7.9309303378364684E-2</v>
      </c>
      <c r="D2275" s="324">
        <v>0.13341311269942632</v>
      </c>
    </row>
    <row r="2276" spans="1:4">
      <c r="A2276">
        <v>2275</v>
      </c>
      <c r="B2276" s="431">
        <v>113.54425697920107</v>
      </c>
      <c r="C2276" s="324">
        <v>7.9820103682493843E-2</v>
      </c>
      <c r="D2276" s="324">
        <v>0.10854950342167959</v>
      </c>
    </row>
    <row r="2277" spans="1:4">
      <c r="A2277">
        <v>2276</v>
      </c>
      <c r="B2277" s="431">
        <v>123.50944499832417</v>
      </c>
      <c r="C2277" s="324">
        <v>7.2918264187368687E-2</v>
      </c>
      <c r="D2277" s="324">
        <v>0.11800359918732437</v>
      </c>
    </row>
    <row r="2278" spans="1:4">
      <c r="A2278">
        <v>2277</v>
      </c>
      <c r="B2278" s="431">
        <v>129.09498437961003</v>
      </c>
      <c r="C2278" s="324">
        <v>5.2974752608209268E-2</v>
      </c>
      <c r="D2278" s="324">
        <v>0.12938213496797668</v>
      </c>
    </row>
    <row r="2279" spans="1:4">
      <c r="A2279">
        <v>2278</v>
      </c>
      <c r="B2279" s="431">
        <v>133.25287364231511</v>
      </c>
      <c r="C2279" s="324">
        <v>6.3717312292995543E-2</v>
      </c>
      <c r="D2279" s="324">
        <v>0.12886787676047512</v>
      </c>
    </row>
    <row r="2280" spans="1:4">
      <c r="A2280">
        <v>2279</v>
      </c>
      <c r="B2280" s="431">
        <v>142.32103789259483</v>
      </c>
      <c r="C2280" s="324">
        <v>5.5574676802183816E-2</v>
      </c>
      <c r="D2280" s="324">
        <v>0.13978189250412373</v>
      </c>
    </row>
    <row r="2281" spans="1:4">
      <c r="A2281">
        <v>2280</v>
      </c>
      <c r="B2281" s="431">
        <v>119.33247471336729</v>
      </c>
      <c r="C2281" s="324">
        <v>7.7791397333048004E-2</v>
      </c>
      <c r="D2281" s="324">
        <v>0.11340338446700182</v>
      </c>
    </row>
    <row r="2282" spans="1:4">
      <c r="A2282">
        <v>2281</v>
      </c>
      <c r="B2282" s="431">
        <v>131.24647469354176</v>
      </c>
      <c r="C2282" s="324">
        <v>5.1710670693642775E-2</v>
      </c>
      <c r="D2282" s="324">
        <v>0.13175625818515055</v>
      </c>
    </row>
    <row r="2283" spans="1:4">
      <c r="A2283">
        <v>2282</v>
      </c>
      <c r="B2283" s="431">
        <v>125.47436803439275</v>
      </c>
      <c r="C2283" s="324">
        <v>6.014374477329839E-2</v>
      </c>
      <c r="D2283" s="324">
        <v>0.12370901522002878</v>
      </c>
    </row>
    <row r="2284" spans="1:4">
      <c r="A2284">
        <v>2283</v>
      </c>
      <c r="B2284" s="431">
        <v>143.21430598763914</v>
      </c>
      <c r="C2284" s="324">
        <v>6.0629909322890412E-2</v>
      </c>
      <c r="D2284" s="324">
        <v>0.13833581668228917</v>
      </c>
    </row>
    <row r="2285" spans="1:4">
      <c r="A2285">
        <v>2284</v>
      </c>
      <c r="B2285" s="431">
        <v>124.18748512109579</v>
      </c>
      <c r="C2285" s="324">
        <v>7.2830890194899814E-2</v>
      </c>
      <c r="D2285" s="324">
        <v>0.11855530896958413</v>
      </c>
    </row>
    <row r="2286" spans="1:4">
      <c r="A2286">
        <v>2285</v>
      </c>
      <c r="B2286" s="431">
        <v>134.95807755746387</v>
      </c>
      <c r="C2286" s="324">
        <v>6.2695984362017357E-2</v>
      </c>
      <c r="D2286" s="324">
        <v>0.13065360126640774</v>
      </c>
    </row>
    <row r="2287" spans="1:4">
      <c r="A2287">
        <v>2286</v>
      </c>
      <c r="B2287" s="431">
        <v>133.77809339943337</v>
      </c>
      <c r="C2287" s="324">
        <v>5.3960958786290592E-2</v>
      </c>
      <c r="D2287" s="324">
        <v>0.13307779804093919</v>
      </c>
    </row>
    <row r="2288" spans="1:4">
      <c r="A2288">
        <v>2287</v>
      </c>
      <c r="B2288" s="431">
        <v>111.49138552472076</v>
      </c>
      <c r="C2288" s="324">
        <v>6.9436170905565919E-2</v>
      </c>
      <c r="D2288" s="324">
        <v>0.10957685017599554</v>
      </c>
    </row>
    <row r="2289" spans="1:4">
      <c r="A2289">
        <v>2288</v>
      </c>
      <c r="B2289" s="431">
        <v>137.66555829942081</v>
      </c>
      <c r="C2289" s="324">
        <v>5.6156289463935555E-2</v>
      </c>
      <c r="D2289" s="324">
        <v>0.13553672449092835</v>
      </c>
    </row>
    <row r="2290" spans="1:4">
      <c r="A2290">
        <v>2289</v>
      </c>
      <c r="B2290" s="431">
        <v>154.37303093337985</v>
      </c>
      <c r="C2290" s="324">
        <v>6.9241272336450069E-2</v>
      </c>
      <c r="D2290" s="324">
        <v>0.14356317978312272</v>
      </c>
    </row>
    <row r="2291" spans="1:4">
      <c r="A2291">
        <v>2290</v>
      </c>
      <c r="B2291" s="431">
        <v>130.45182577795654</v>
      </c>
      <c r="C2291" s="324">
        <v>5.4315544331593232E-2</v>
      </c>
      <c r="D2291" s="324">
        <v>0.13005353725282676</v>
      </c>
    </row>
    <row r="2292" spans="1:4">
      <c r="A2292">
        <v>2291</v>
      </c>
      <c r="B2292" s="431">
        <v>146.40971885039249</v>
      </c>
      <c r="C2292" s="324">
        <v>7.9637335305864615E-2</v>
      </c>
      <c r="D2292" s="324">
        <v>0.13302313445436481</v>
      </c>
    </row>
    <row r="2293" spans="1:4">
      <c r="A2293">
        <v>2292</v>
      </c>
      <c r="B2293" s="431">
        <v>146.22201432574542</v>
      </c>
      <c r="C2293" s="324">
        <v>7.0220597768305151E-2</v>
      </c>
      <c r="D2293" s="324">
        <v>0.13670148588068792</v>
      </c>
    </row>
    <row r="2294" spans="1:4">
      <c r="A2294">
        <v>2293</v>
      </c>
      <c r="B2294" s="431">
        <v>120.18241137788853</v>
      </c>
      <c r="C2294" s="324">
        <v>5.9530840958250147E-2</v>
      </c>
      <c r="D2294" s="324">
        <v>0.11947651393938427</v>
      </c>
    </row>
    <row r="2295" spans="1:4">
      <c r="A2295">
        <v>2294</v>
      </c>
      <c r="B2295" s="431">
        <v>126.59961299345105</v>
      </c>
      <c r="C2295" s="324">
        <v>5.2861108823149053E-2</v>
      </c>
      <c r="D2295" s="324">
        <v>0.12724333433173826</v>
      </c>
    </row>
    <row r="2296" spans="1:4">
      <c r="A2296">
        <v>2295</v>
      </c>
      <c r="B2296" s="431">
        <v>148.06896337717149</v>
      </c>
      <c r="C2296" s="324">
        <v>6.7235124873572555E-2</v>
      </c>
      <c r="D2296" s="324">
        <v>0.13944220772144097</v>
      </c>
    </row>
    <row r="2297" spans="1:4">
      <c r="A2297">
        <v>2296</v>
      </c>
      <c r="B2297" s="431">
        <v>135.93814228220853</v>
      </c>
      <c r="C2297" s="324">
        <v>6.0208500423565743E-2</v>
      </c>
      <c r="D2297" s="324">
        <v>0.1324346459698815</v>
      </c>
    </row>
    <row r="2298" spans="1:4">
      <c r="A2298">
        <v>2297</v>
      </c>
      <c r="B2298" s="431">
        <v>114.22095721451068</v>
      </c>
      <c r="C2298" s="324">
        <v>5.906333786391809E-2</v>
      </c>
      <c r="D2298" s="324">
        <v>0.1146058530551823</v>
      </c>
    </row>
    <row r="2299" spans="1:4">
      <c r="A2299">
        <v>2298</v>
      </c>
      <c r="B2299" s="431">
        <v>141.92270226441963</v>
      </c>
      <c r="C2299" s="324">
        <v>7.9881389322635429E-2</v>
      </c>
      <c r="D2299" s="324">
        <v>0.12959685698791623</v>
      </c>
    </row>
    <row r="2300" spans="1:4">
      <c r="A2300">
        <v>2299</v>
      </c>
      <c r="B2300" s="431">
        <v>135.69618066201681</v>
      </c>
      <c r="C2300" s="324">
        <v>6.9377385363624144E-2</v>
      </c>
      <c r="D2300" s="324">
        <v>0.12873181645295667</v>
      </c>
    </row>
    <row r="2301" spans="1:4">
      <c r="A2301">
        <v>2300</v>
      </c>
      <c r="B2301" s="431">
        <v>150.87150237812068</v>
      </c>
      <c r="C2301" s="324">
        <v>7.5558685895781352E-2</v>
      </c>
      <c r="D2301" s="324">
        <v>0.1380498346329499</v>
      </c>
    </row>
    <row r="2302" spans="1:4">
      <c r="A2302">
        <v>2301</v>
      </c>
      <c r="B2302" s="431">
        <v>147.6806984828556</v>
      </c>
      <c r="C2302" s="324">
        <v>7.252362549422478E-2</v>
      </c>
      <c r="D2302" s="324">
        <v>0.13687731023149263</v>
      </c>
    </row>
    <row r="2303" spans="1:4">
      <c r="A2303">
        <v>2302</v>
      </c>
      <c r="B2303" s="431">
        <v>133.72030122404576</v>
      </c>
      <c r="C2303" s="324">
        <v>6.9863891741197504E-2</v>
      </c>
      <c r="D2303" s="324">
        <v>0.12699414884360583</v>
      </c>
    </row>
    <row r="2304" spans="1:4">
      <c r="A2304">
        <v>2303</v>
      </c>
      <c r="B2304" s="431">
        <v>133.71251147936923</v>
      </c>
      <c r="C2304" s="324">
        <v>7.5703809021834198E-2</v>
      </c>
      <c r="D2304" s="324">
        <v>0.12492839175165613</v>
      </c>
    </row>
    <row r="2305" spans="1:4">
      <c r="A2305">
        <v>2304</v>
      </c>
      <c r="B2305" s="431">
        <v>111.71914617036973</v>
      </c>
      <c r="C2305" s="324">
        <v>5.3691060707760543E-2</v>
      </c>
      <c r="D2305" s="324">
        <v>0.11399683887046938</v>
      </c>
    </row>
    <row r="2306" spans="1:4">
      <c r="A2306">
        <v>2305</v>
      </c>
      <c r="B2306" s="431">
        <v>138.68825903044589</v>
      </c>
      <c r="C2306" s="324">
        <v>5.2498774026752813E-2</v>
      </c>
      <c r="D2306" s="324">
        <v>0.13796853476829973</v>
      </c>
    </row>
    <row r="2307" spans="1:4">
      <c r="A2307">
        <v>2306</v>
      </c>
      <c r="B2307" s="431">
        <v>147.55151272525043</v>
      </c>
      <c r="C2307" s="324">
        <v>6.5401732668002019E-2</v>
      </c>
      <c r="D2307" s="324">
        <v>0.13982661582769002</v>
      </c>
    </row>
    <row r="2308" spans="1:4">
      <c r="A2308">
        <v>2307</v>
      </c>
      <c r="B2308" s="431">
        <v>136.64011403915566</v>
      </c>
      <c r="C2308" s="324">
        <v>7.0425302549463373E-2</v>
      </c>
      <c r="D2308" s="324">
        <v>0.12908689662872991</v>
      </c>
    </row>
    <row r="2309" spans="1:4">
      <c r="A2309">
        <v>2308</v>
      </c>
      <c r="B2309" s="431">
        <v>143.79401362370166</v>
      </c>
      <c r="C2309" s="324">
        <v>5.3560000822674488E-2</v>
      </c>
      <c r="D2309" s="324">
        <v>0.14195833522810364</v>
      </c>
    </row>
    <row r="2310" spans="1:4">
      <c r="A2310">
        <v>2309</v>
      </c>
      <c r="B2310" s="431">
        <v>135.81481109050918</v>
      </c>
      <c r="C2310" s="324">
        <v>7.8825179556768932E-2</v>
      </c>
      <c r="D2310" s="324">
        <v>0.12543012651368771</v>
      </c>
    </row>
    <row r="2311" spans="1:4">
      <c r="A2311">
        <v>2310</v>
      </c>
      <c r="B2311" s="431">
        <v>147.74553528141962</v>
      </c>
      <c r="C2311" s="324">
        <v>7.2768015066519393E-2</v>
      </c>
      <c r="D2311" s="324">
        <v>0.1368252901556572</v>
      </c>
    </row>
    <row r="2312" spans="1:4">
      <c r="A2312">
        <v>2311</v>
      </c>
      <c r="B2312" s="431">
        <v>124.40795223730341</v>
      </c>
      <c r="C2312" s="324">
        <v>5.5150815302110662E-2</v>
      </c>
      <c r="D2312" s="324">
        <v>0.12452470488235395</v>
      </c>
    </row>
    <row r="2313" spans="1:4">
      <c r="A2313">
        <v>2312</v>
      </c>
      <c r="B2313" s="431">
        <v>132.45876058665203</v>
      </c>
      <c r="C2313" s="324">
        <v>5.5016717996921725E-2</v>
      </c>
      <c r="D2313" s="324">
        <v>0.13151828162192736</v>
      </c>
    </row>
    <row r="2314" spans="1:4">
      <c r="A2314">
        <v>2313</v>
      </c>
      <c r="B2314" s="431">
        <v>128.83009799475741</v>
      </c>
      <c r="C2314" s="324">
        <v>5.5343245400741349E-2</v>
      </c>
      <c r="D2314" s="324">
        <v>0.12826603462057068</v>
      </c>
    </row>
    <row r="2315" spans="1:4">
      <c r="A2315">
        <v>2314</v>
      </c>
      <c r="B2315" s="431">
        <v>130.80194811695941</v>
      </c>
      <c r="C2315" s="324">
        <v>6.5042516205013973E-2</v>
      </c>
      <c r="D2315" s="324">
        <v>0.12638697620018721</v>
      </c>
    </row>
    <row r="2316" spans="1:4">
      <c r="A2316">
        <v>2315</v>
      </c>
      <c r="B2316" s="431">
        <v>123.46054031590801</v>
      </c>
      <c r="C2316" s="324">
        <v>6.0597856226655589E-2</v>
      </c>
      <c r="D2316" s="324">
        <v>0.12187448018787411</v>
      </c>
    </row>
    <row r="2317" spans="1:4">
      <c r="A2317">
        <v>2316</v>
      </c>
      <c r="B2317" s="431">
        <v>127.84319752522896</v>
      </c>
      <c r="C2317" s="324">
        <v>7.6490737561364999E-2</v>
      </c>
      <c r="D2317" s="324">
        <v>0.12021088988696663</v>
      </c>
    </row>
    <row r="2318" spans="1:4">
      <c r="A2318">
        <v>2317</v>
      </c>
      <c r="B2318" s="431">
        <v>159.21983364656538</v>
      </c>
      <c r="C2318" s="324">
        <v>6.884023161550995E-2</v>
      </c>
      <c r="D2318" s="324">
        <v>0.14759302306881575</v>
      </c>
    </row>
    <row r="2319" spans="1:4">
      <c r="A2319">
        <v>2318</v>
      </c>
      <c r="B2319" s="431">
        <v>144.83249384001797</v>
      </c>
      <c r="C2319" s="324">
        <v>5.6808844179291676E-2</v>
      </c>
      <c r="D2319" s="324">
        <v>0.14138366256397711</v>
      </c>
    </row>
    <row r="2320" spans="1:4">
      <c r="A2320">
        <v>2319</v>
      </c>
      <c r="B2320" s="431">
        <v>133.36066290050442</v>
      </c>
      <c r="C2320" s="324">
        <v>6.4947615473041134E-2</v>
      </c>
      <c r="D2320" s="324">
        <v>0.12849922924845361</v>
      </c>
    </row>
    <row r="2321" spans="1:4">
      <c r="A2321">
        <v>2320</v>
      </c>
      <c r="B2321" s="431">
        <v>112.68312211935867</v>
      </c>
      <c r="C2321" s="324">
        <v>5.2703546505749016E-2</v>
      </c>
      <c r="D2321" s="324">
        <v>0.11512159945624628</v>
      </c>
    </row>
    <row r="2322" spans="1:4">
      <c r="A2322">
        <v>2321</v>
      </c>
      <c r="B2322" s="431">
        <v>139.30281041409918</v>
      </c>
      <c r="C2322" s="324">
        <v>7.2394532785934648E-2</v>
      </c>
      <c r="D2322" s="324">
        <v>0.13042631198409943</v>
      </c>
    </row>
    <row r="2323" spans="1:4">
      <c r="A2323">
        <v>2322</v>
      </c>
      <c r="B2323" s="431">
        <v>114.0707970787565</v>
      </c>
      <c r="C2323" s="324">
        <v>5.4945552314140625E-2</v>
      </c>
      <c r="D2323" s="324">
        <v>0.11567248098350232</v>
      </c>
    </row>
    <row r="2324" spans="1:4">
      <c r="A2324">
        <v>2323</v>
      </c>
      <c r="B2324" s="431">
        <v>135.54700227452838</v>
      </c>
      <c r="C2324" s="324">
        <v>6.1379399393396178E-2</v>
      </c>
      <c r="D2324" s="324">
        <v>0.13164947208887606</v>
      </c>
    </row>
    <row r="2325" spans="1:4">
      <c r="A2325">
        <v>2324</v>
      </c>
      <c r="B2325" s="431">
        <v>115.46047354468872</v>
      </c>
      <c r="C2325" s="324">
        <v>6.7120032751522979E-2</v>
      </c>
      <c r="D2325" s="324">
        <v>0.11335216238942097</v>
      </c>
    </row>
    <row r="2326" spans="1:4">
      <c r="A2326">
        <v>2325</v>
      </c>
      <c r="B2326" s="431">
        <v>116.41956831521981</v>
      </c>
      <c r="C2326" s="324">
        <v>5.4374607077042857E-2</v>
      </c>
      <c r="D2326" s="324">
        <v>0.11787519908506772</v>
      </c>
    </row>
    <row r="2327" spans="1:4">
      <c r="A2327">
        <v>2326</v>
      </c>
      <c r="B2327" s="431">
        <v>141.64628058474634</v>
      </c>
      <c r="C2327" s="324">
        <v>6.3364842619451162E-2</v>
      </c>
      <c r="D2327" s="324">
        <v>0.13588280464499905</v>
      </c>
    </row>
    <row r="2328" spans="1:4">
      <c r="A2328">
        <v>2327</v>
      </c>
      <c r="B2328" s="431">
        <v>130.34710020756</v>
      </c>
      <c r="C2328" s="324">
        <v>6.6775277320656592E-2</v>
      </c>
      <c r="D2328" s="324">
        <v>0.12540659866606133</v>
      </c>
    </row>
    <row r="2329" spans="1:4">
      <c r="A2329">
        <v>2328</v>
      </c>
      <c r="B2329" s="431">
        <v>111.89214338792492</v>
      </c>
      <c r="C2329" s="324">
        <v>6.8196522797549383E-2</v>
      </c>
      <c r="D2329" s="324">
        <v>0.11021256156723158</v>
      </c>
    </row>
    <row r="2330" spans="1:4">
      <c r="A2330">
        <v>2329</v>
      </c>
      <c r="B2330" s="431">
        <v>129.82220996617917</v>
      </c>
      <c r="C2330" s="324">
        <v>7.817193964876791E-2</v>
      </c>
      <c r="D2330" s="324">
        <v>0.12116442582796105</v>
      </c>
    </row>
    <row r="2331" spans="1:4">
      <c r="A2331">
        <v>2330</v>
      </c>
      <c r="B2331" s="431">
        <v>141.19398118390129</v>
      </c>
      <c r="C2331" s="324">
        <v>5.7098686549392853E-2</v>
      </c>
      <c r="D2331" s="324">
        <v>0.13815330825670699</v>
      </c>
    </row>
    <row r="2332" spans="1:4">
      <c r="A2332">
        <v>2331</v>
      </c>
      <c r="B2332" s="431">
        <v>146.52253415120643</v>
      </c>
      <c r="C2332" s="324">
        <v>6.0612695687735779E-2</v>
      </c>
      <c r="D2332" s="324">
        <v>0.14110212693131155</v>
      </c>
    </row>
    <row r="2333" spans="1:4">
      <c r="A2333">
        <v>2332</v>
      </c>
      <c r="B2333" s="431">
        <v>140.52659550429604</v>
      </c>
      <c r="C2333" s="324">
        <v>7.6954389911589399E-2</v>
      </c>
      <c r="D2333" s="324">
        <v>0.12964491843065812</v>
      </c>
    </row>
    <row r="2334" spans="1:4">
      <c r="A2334">
        <v>2333</v>
      </c>
      <c r="B2334" s="431">
        <v>143.80937248775177</v>
      </c>
      <c r="C2334" s="324">
        <v>7.191930213566837E-2</v>
      </c>
      <c r="D2334" s="324">
        <v>0.13411630194502311</v>
      </c>
    </row>
    <row r="2335" spans="1:4">
      <c r="A2335">
        <v>2334</v>
      </c>
      <c r="B2335" s="431">
        <v>151.15272339045438</v>
      </c>
      <c r="C2335" s="324">
        <v>6.8679154598470391E-2</v>
      </c>
      <c r="D2335" s="324">
        <v>0.14126500177121687</v>
      </c>
    </row>
    <row r="2336" spans="1:4">
      <c r="A2336">
        <v>2335</v>
      </c>
      <c r="B2336" s="431">
        <v>138.64413538719594</v>
      </c>
      <c r="C2336" s="324">
        <v>6.6312416627217277E-2</v>
      </c>
      <c r="D2336" s="324">
        <v>0.13225301574138787</v>
      </c>
    </row>
    <row r="2337" spans="1:4">
      <c r="A2337">
        <v>2336</v>
      </c>
      <c r="B2337" s="431">
        <v>142.56694119330132</v>
      </c>
      <c r="C2337" s="324">
        <v>6.8564940830024401E-2</v>
      </c>
      <c r="D2337" s="324">
        <v>0.13449328493930701</v>
      </c>
    </row>
    <row r="2338" spans="1:4">
      <c r="A2338">
        <v>2337</v>
      </c>
      <c r="B2338" s="431">
        <v>142.78424232276583</v>
      </c>
      <c r="C2338" s="324">
        <v>7.3631408328018802E-2</v>
      </c>
      <c r="D2338" s="324">
        <v>0.13264155366019842</v>
      </c>
    </row>
    <row r="2339" spans="1:4">
      <c r="A2339">
        <v>2338</v>
      </c>
      <c r="B2339" s="431">
        <v>112.46603169753834</v>
      </c>
      <c r="C2339" s="324">
        <v>6.1677786191775365E-2</v>
      </c>
      <c r="D2339" s="324">
        <v>0.11240920829885959</v>
      </c>
    </row>
    <row r="2340" spans="1:4">
      <c r="A2340">
        <v>2339</v>
      </c>
      <c r="B2340" s="431">
        <v>122.68630506387495</v>
      </c>
      <c r="C2340" s="324">
        <v>6.2290507686459697E-2</v>
      </c>
      <c r="D2340" s="324">
        <v>0.12067912615240556</v>
      </c>
    </row>
    <row r="2341" spans="1:4">
      <c r="A2341">
        <v>2340</v>
      </c>
      <c r="B2341" s="431">
        <v>140.41647545333879</v>
      </c>
      <c r="C2341" s="324">
        <v>7.9069116492322233E-2</v>
      </c>
      <c r="D2341" s="324">
        <v>0.12877732295411343</v>
      </c>
    </row>
    <row r="2342" spans="1:4">
      <c r="A2342">
        <v>2341</v>
      </c>
      <c r="B2342" s="431">
        <v>129.14618332882068</v>
      </c>
      <c r="C2342" s="324">
        <v>5.9378729825550099E-2</v>
      </c>
      <c r="D2342" s="324">
        <v>0.12705631761696151</v>
      </c>
    </row>
    <row r="2343" spans="1:4">
      <c r="A2343">
        <v>2342</v>
      </c>
      <c r="B2343" s="431">
        <v>126.52947012749499</v>
      </c>
      <c r="C2343" s="324">
        <v>7.2775990726787587E-2</v>
      </c>
      <c r="D2343" s="324">
        <v>0.12038648819746905</v>
      </c>
    </row>
    <row r="2344" spans="1:4">
      <c r="A2344">
        <v>2343</v>
      </c>
      <c r="B2344" s="431">
        <v>149.43873090288474</v>
      </c>
      <c r="C2344" s="324">
        <v>7.1771016196241141E-2</v>
      </c>
      <c r="D2344" s="324">
        <v>0.13856342871758789</v>
      </c>
    </row>
    <row r="2345" spans="1:4">
      <c r="A2345">
        <v>2344</v>
      </c>
      <c r="B2345" s="431">
        <v>147.93493997280353</v>
      </c>
      <c r="C2345" s="324">
        <v>7.1016250066932407E-2</v>
      </c>
      <c r="D2345" s="324">
        <v>0.1377107231361514</v>
      </c>
    </row>
    <row r="2346" spans="1:4">
      <c r="A2346">
        <v>2345</v>
      </c>
      <c r="B2346" s="431">
        <v>100.13322044465009</v>
      </c>
      <c r="C2346" s="324">
        <v>6.0702998400993184E-2</v>
      </c>
      <c r="D2346" s="324">
        <v>0.10239661149300909</v>
      </c>
    </row>
    <row r="2347" spans="1:4">
      <c r="A2347">
        <v>2346</v>
      </c>
      <c r="B2347" s="431">
        <v>123.37130315426944</v>
      </c>
      <c r="C2347" s="324">
        <v>7.8367150024681892E-2</v>
      </c>
      <c r="D2347" s="324">
        <v>0.11626979639140553</v>
      </c>
    </row>
    <row r="2348" spans="1:4">
      <c r="A2348">
        <v>2347</v>
      </c>
      <c r="B2348" s="431">
        <v>117.71455344976481</v>
      </c>
      <c r="C2348" s="324">
        <v>5.6642372345850976E-2</v>
      </c>
      <c r="D2348" s="324">
        <v>0.11828997652880521</v>
      </c>
    </row>
    <row r="2349" spans="1:4">
      <c r="A2349">
        <v>2348</v>
      </c>
      <c r="B2349" s="431">
        <v>118.62242593426099</v>
      </c>
      <c r="C2349" s="324">
        <v>5.2344968659963916E-2</v>
      </c>
      <c r="D2349" s="324">
        <v>0.12043528409070869</v>
      </c>
    </row>
    <row r="2350" spans="1:4">
      <c r="A2350">
        <v>2349</v>
      </c>
      <c r="B2350" s="431">
        <v>140.16684579872708</v>
      </c>
      <c r="C2350" s="324">
        <v>6.6120501764174791E-2</v>
      </c>
      <c r="D2350" s="324">
        <v>0.13355642781452556</v>
      </c>
    </row>
    <row r="2351" spans="1:4">
      <c r="A2351">
        <v>2350</v>
      </c>
      <c r="B2351" s="431">
        <v>123.66013437976032</v>
      </c>
      <c r="C2351" s="324">
        <v>6.9840211509652542E-2</v>
      </c>
      <c r="D2351" s="324">
        <v>0.1190698066135997</v>
      </c>
    </row>
    <row r="2352" spans="1:4">
      <c r="A2352">
        <v>2351</v>
      </c>
      <c r="B2352" s="431">
        <v>117.12358249270714</v>
      </c>
      <c r="C2352" s="324">
        <v>6.6401765521802839E-2</v>
      </c>
      <c r="D2352" s="324">
        <v>0.1148910085792459</v>
      </c>
    </row>
    <row r="2353" spans="1:4">
      <c r="A2353">
        <v>2352</v>
      </c>
      <c r="B2353" s="431">
        <v>145.65626846942456</v>
      </c>
      <c r="C2353" s="324">
        <v>6.9810869414271268E-2</v>
      </c>
      <c r="D2353" s="324">
        <v>0.13642689539342434</v>
      </c>
    </row>
    <row r="2354" spans="1:4">
      <c r="A2354">
        <v>2353</v>
      </c>
      <c r="B2354" s="431">
        <v>132.14925488349064</v>
      </c>
      <c r="C2354" s="324">
        <v>5.0702758417792045E-2</v>
      </c>
      <c r="D2354" s="324">
        <v>0.13295324630814079</v>
      </c>
    </row>
    <row r="2355" spans="1:4">
      <c r="A2355">
        <v>2354</v>
      </c>
      <c r="B2355" s="431">
        <v>145.97859983107674</v>
      </c>
      <c r="C2355" s="324">
        <v>7.905265256252729E-2</v>
      </c>
      <c r="D2355" s="324">
        <v>0.13293222122518406</v>
      </c>
    </row>
    <row r="2356" spans="1:4">
      <c r="A2356">
        <v>2355</v>
      </c>
      <c r="B2356" s="431">
        <v>123.48447230039919</v>
      </c>
      <c r="C2356" s="324">
        <v>6.6710384277026344E-2</v>
      </c>
      <c r="D2356" s="324">
        <v>0.11991433955239408</v>
      </c>
    </row>
    <row r="2357" spans="1:4">
      <c r="A2357">
        <v>2356</v>
      </c>
      <c r="B2357" s="431">
        <v>146.4566506465419</v>
      </c>
      <c r="C2357" s="324">
        <v>7.9538702615321949E-2</v>
      </c>
      <c r="D2357" s="324">
        <v>0.13309688784259924</v>
      </c>
    </row>
    <row r="2358" spans="1:4">
      <c r="A2358">
        <v>2357</v>
      </c>
      <c r="B2358" s="431">
        <v>139.5773308044063</v>
      </c>
      <c r="C2358" s="324">
        <v>7.6400016507320118E-2</v>
      </c>
      <c r="D2358" s="324">
        <v>0.12913319044995147</v>
      </c>
    </row>
    <row r="2359" spans="1:4">
      <c r="A2359">
        <v>2358</v>
      </c>
      <c r="B2359" s="431">
        <v>118.45741556057538</v>
      </c>
      <c r="C2359" s="324">
        <v>6.6509359444728758E-2</v>
      </c>
      <c r="D2359" s="324">
        <v>0.11593335891949848</v>
      </c>
    </row>
    <row r="2360" spans="1:4">
      <c r="A2360">
        <v>2359</v>
      </c>
      <c r="B2360" s="431">
        <v>118.03488786966163</v>
      </c>
      <c r="C2360" s="324">
        <v>7.9980256580738471E-2</v>
      </c>
      <c r="D2360" s="324">
        <v>0.1118410040878548</v>
      </c>
    </row>
    <row r="2361" spans="1:4">
      <c r="A2361">
        <v>2360</v>
      </c>
      <c r="B2361" s="431">
        <v>143.63073210968435</v>
      </c>
      <c r="C2361" s="324">
        <v>5.272798798174038E-2</v>
      </c>
      <c r="D2361" s="324">
        <v>0.14219477199023869</v>
      </c>
    </row>
    <row r="2362" spans="1:4">
      <c r="A2362">
        <v>2361</v>
      </c>
      <c r="B2362" s="431">
        <v>128.73178942051175</v>
      </c>
      <c r="C2362" s="324">
        <v>7.4411121208412159E-2</v>
      </c>
      <c r="D2362" s="324">
        <v>0.12155691201281109</v>
      </c>
    </row>
    <row r="2363" spans="1:4">
      <c r="A2363">
        <v>2362</v>
      </c>
      <c r="B2363" s="431">
        <v>147.31989688376055</v>
      </c>
      <c r="C2363" s="324">
        <v>6.1715406785586575E-2</v>
      </c>
      <c r="D2363" s="324">
        <v>0.14127102484677673</v>
      </c>
    </row>
    <row r="2364" spans="1:4">
      <c r="A2364">
        <v>2363</v>
      </c>
      <c r="B2364" s="431">
        <v>132.97132752875692</v>
      </c>
      <c r="C2364" s="324">
        <v>7.8894856711334949E-2</v>
      </c>
      <c r="D2364" s="324">
        <v>0.12328287498734423</v>
      </c>
    </row>
    <row r="2365" spans="1:4">
      <c r="A2365">
        <v>2364</v>
      </c>
      <c r="B2365" s="431">
        <v>150.4596697621736</v>
      </c>
      <c r="C2365" s="324">
        <v>7.4353660510086295E-2</v>
      </c>
      <c r="D2365" s="324">
        <v>0.13824804612907304</v>
      </c>
    </row>
    <row r="2366" spans="1:4">
      <c r="A2366">
        <v>2365</v>
      </c>
      <c r="B2366" s="431">
        <v>140.53511756761759</v>
      </c>
      <c r="C2366" s="324">
        <v>6.6648093576844827E-2</v>
      </c>
      <c r="D2366" s="324">
        <v>0.13364171262059399</v>
      </c>
    </row>
    <row r="2367" spans="1:4">
      <c r="A2367">
        <v>2366</v>
      </c>
      <c r="B2367" s="431">
        <v>145.01839413394308</v>
      </c>
      <c r="C2367" s="324">
        <v>6.8494542636207564E-2</v>
      </c>
      <c r="D2367" s="324">
        <v>0.1364707058954496</v>
      </c>
    </row>
    <row r="2368" spans="1:4">
      <c r="A2368">
        <v>2367</v>
      </c>
      <c r="B2368" s="431">
        <v>123.08368116079878</v>
      </c>
      <c r="C2368" s="324">
        <v>6.6303846242979095E-2</v>
      </c>
      <c r="D2368" s="324">
        <v>0.11972065762141344</v>
      </c>
    </row>
    <row r="2369" spans="1:4">
      <c r="A2369">
        <v>2368</v>
      </c>
      <c r="B2369" s="431">
        <v>147.5278187903086</v>
      </c>
      <c r="C2369" s="324">
        <v>5.7143235009695981E-2</v>
      </c>
      <c r="D2369" s="324">
        <v>0.14352905403537783</v>
      </c>
    </row>
    <row r="2370" spans="1:4">
      <c r="A2370">
        <v>2369</v>
      </c>
      <c r="B2370" s="431">
        <v>147.91070700909458</v>
      </c>
      <c r="C2370" s="324">
        <v>6.8029388905516547E-2</v>
      </c>
      <c r="D2370" s="324">
        <v>0.13897095948613922</v>
      </c>
    </row>
    <row r="2371" spans="1:4">
      <c r="A2371">
        <v>2370</v>
      </c>
      <c r="B2371" s="431">
        <v>139.93882591115431</v>
      </c>
      <c r="C2371" s="324">
        <v>7.0403622407654132E-2</v>
      </c>
      <c r="D2371" s="324">
        <v>0.13168728585245165</v>
      </c>
    </row>
    <row r="2372" spans="1:4">
      <c r="A2372">
        <v>2371</v>
      </c>
      <c r="B2372" s="431">
        <v>139.53849609737611</v>
      </c>
      <c r="C2372" s="324">
        <v>6.0104078324560113E-2</v>
      </c>
      <c r="D2372" s="324">
        <v>0.13548771261180204</v>
      </c>
    </row>
    <row r="2373" spans="1:4">
      <c r="A2373">
        <v>2372</v>
      </c>
      <c r="B2373" s="431">
        <v>134.50259692829121</v>
      </c>
      <c r="C2373" s="324">
        <v>6.064562058571988E-2</v>
      </c>
      <c r="D2373" s="324">
        <v>0.13106537640705992</v>
      </c>
    </row>
    <row r="2374" spans="1:4">
      <c r="A2374">
        <v>2373</v>
      </c>
      <c r="B2374" s="431">
        <v>106.96270700381054</v>
      </c>
      <c r="C2374" s="324">
        <v>6.5710748418099596E-2</v>
      </c>
      <c r="D2374" s="324">
        <v>0.10687453341686429</v>
      </c>
    </row>
    <row r="2375" spans="1:4">
      <c r="A2375">
        <v>2374</v>
      </c>
      <c r="B2375" s="431">
        <v>131.65888370218246</v>
      </c>
      <c r="C2375" s="324">
        <v>5.1379039325462207E-2</v>
      </c>
      <c r="D2375" s="324">
        <v>0.13225050517141437</v>
      </c>
    </row>
    <row r="2376" spans="1:4">
      <c r="A2376">
        <v>2375</v>
      </c>
      <c r="B2376" s="431">
        <v>140.40056554213393</v>
      </c>
      <c r="C2376" s="324">
        <v>7.6840728929657834E-2</v>
      </c>
      <c r="D2376" s="324">
        <v>0.12959218059159472</v>
      </c>
    </row>
    <row r="2377" spans="1:4">
      <c r="A2377">
        <v>2376</v>
      </c>
      <c r="B2377" s="431">
        <v>115.21811395181921</v>
      </c>
      <c r="C2377" s="324">
        <v>7.7746598589116062E-2</v>
      </c>
      <c r="D2377" s="324">
        <v>0.11032259841106765</v>
      </c>
    </row>
    <row r="2378" spans="1:4">
      <c r="A2378">
        <v>2377</v>
      </c>
      <c r="B2378" s="431">
        <v>129.95303491742447</v>
      </c>
      <c r="C2378" s="324">
        <v>5.5363606286870135E-2</v>
      </c>
      <c r="D2378" s="324">
        <v>0.12922540613364855</v>
      </c>
    </row>
    <row r="2379" spans="1:4">
      <c r="A2379">
        <v>2378</v>
      </c>
      <c r="B2379" s="431">
        <v>143.99476097370481</v>
      </c>
      <c r="C2379" s="324">
        <v>6.1421606061710793E-2</v>
      </c>
      <c r="D2379" s="324">
        <v>0.13864345038654513</v>
      </c>
    </row>
    <row r="2380" spans="1:4">
      <c r="A2380">
        <v>2379</v>
      </c>
      <c r="B2380" s="431">
        <v>146.7849677245471</v>
      </c>
      <c r="C2380" s="324">
        <v>7.62616655119982E-2</v>
      </c>
      <c r="D2380" s="324">
        <v>0.13465190475801814</v>
      </c>
    </row>
    <row r="2381" spans="1:4">
      <c r="A2381">
        <v>2380</v>
      </c>
      <c r="B2381" s="431">
        <v>137.00444448699147</v>
      </c>
      <c r="C2381" s="324">
        <v>6.4656401823580456E-2</v>
      </c>
      <c r="D2381" s="324">
        <v>0.13157199608712866</v>
      </c>
    </row>
    <row r="2382" spans="1:4">
      <c r="A2382">
        <v>2381</v>
      </c>
      <c r="B2382" s="431">
        <v>101.49307556679882</v>
      </c>
      <c r="C2382" s="324">
        <v>6.4559942295104242E-2</v>
      </c>
      <c r="D2382" s="324">
        <v>0.10269674726902091</v>
      </c>
    </row>
    <row r="2383" spans="1:4">
      <c r="A2383">
        <v>2382</v>
      </c>
      <c r="B2383" s="431">
        <v>158.59743279498832</v>
      </c>
      <c r="C2383" s="324">
        <v>7.5235201206633448E-2</v>
      </c>
      <c r="D2383" s="324">
        <v>0.14408435356289165</v>
      </c>
    </row>
    <row r="2384" spans="1:4">
      <c r="A2384">
        <v>2383</v>
      </c>
      <c r="B2384" s="431">
        <v>130.45681953592776</v>
      </c>
      <c r="C2384" s="324">
        <v>5.4408884003948832E-2</v>
      </c>
      <c r="D2384" s="324">
        <v>0.13002224561199807</v>
      </c>
    </row>
    <row r="2385" spans="1:4">
      <c r="A2385">
        <v>2384</v>
      </c>
      <c r="B2385" s="431">
        <v>101.69853717391484</v>
      </c>
      <c r="C2385" s="324">
        <v>6.6827563283419031E-2</v>
      </c>
      <c r="D2385" s="324">
        <v>0.10238174692209617</v>
      </c>
    </row>
    <row r="2386" spans="1:4">
      <c r="A2386">
        <v>2385</v>
      </c>
      <c r="B2386" s="431">
        <v>132.83572681226804</v>
      </c>
      <c r="C2386" s="324">
        <v>7.8547048968517719E-2</v>
      </c>
      <c r="D2386" s="324">
        <v>0.12329818064108294</v>
      </c>
    </row>
    <row r="2387" spans="1:4">
      <c r="A2387">
        <v>2386</v>
      </c>
      <c r="B2387" s="431">
        <v>100.19400060800608</v>
      </c>
      <c r="C2387" s="324">
        <v>5.55972332859399E-2</v>
      </c>
      <c r="D2387" s="324">
        <v>0.10354974560462818</v>
      </c>
    </row>
    <row r="2388" spans="1:4">
      <c r="A2388">
        <v>2387</v>
      </c>
      <c r="B2388" s="431">
        <v>136.34012373836535</v>
      </c>
      <c r="C2388" s="324">
        <v>5.6156960100008625E-2</v>
      </c>
      <c r="D2388" s="324">
        <v>0.13440068034797553</v>
      </c>
    </row>
    <row r="2389" spans="1:4">
      <c r="A2389">
        <v>2388</v>
      </c>
      <c r="B2389" s="431">
        <v>122.78712885389672</v>
      </c>
      <c r="C2389" s="324">
        <v>5.7333000361608807E-2</v>
      </c>
      <c r="D2389" s="324">
        <v>0.1223924103714937</v>
      </c>
    </row>
    <row r="2390" spans="1:4">
      <c r="A2390">
        <v>2389</v>
      </c>
      <c r="B2390" s="431">
        <v>114.88114845620174</v>
      </c>
      <c r="C2390" s="324">
        <v>5.3062537844787608E-2</v>
      </c>
      <c r="D2390" s="324">
        <v>0.11693676114140783</v>
      </c>
    </row>
    <row r="2391" spans="1:4">
      <c r="A2391">
        <v>2390</v>
      </c>
      <c r="B2391" s="431">
        <v>137.53956033450464</v>
      </c>
      <c r="C2391" s="324">
        <v>6.0278301295022624E-2</v>
      </c>
      <c r="D2391" s="324">
        <v>0.13374531590097882</v>
      </c>
    </row>
    <row r="2392" spans="1:4">
      <c r="A2392">
        <v>2391</v>
      </c>
      <c r="B2392" s="431">
        <v>119.19357090448892</v>
      </c>
      <c r="C2392" s="324">
        <v>5.7608537183892236E-2</v>
      </c>
      <c r="D2392" s="324">
        <v>0.11924820179287224</v>
      </c>
    </row>
    <row r="2393" spans="1:4">
      <c r="A2393">
        <v>2392</v>
      </c>
      <c r="B2393" s="431">
        <v>129.63447892196621</v>
      </c>
      <c r="C2393" s="324">
        <v>5.5545717019376217E-2</v>
      </c>
      <c r="D2393" s="324">
        <v>0.1288829098921343</v>
      </c>
    </row>
    <row r="2394" spans="1:4">
      <c r="A2394">
        <v>2393</v>
      </c>
      <c r="B2394" s="431">
        <v>142.50093388670643</v>
      </c>
      <c r="C2394" s="324">
        <v>5.5931833649953751E-2</v>
      </c>
      <c r="D2394" s="324">
        <v>0.13977901612044344</v>
      </c>
    </row>
    <row r="2395" spans="1:4">
      <c r="A2395">
        <v>2394</v>
      </c>
      <c r="B2395" s="431">
        <v>117.36208623610719</v>
      </c>
      <c r="C2395" s="324">
        <v>5.7297264312998052E-2</v>
      </c>
      <c r="D2395" s="324">
        <v>0.11778785368260161</v>
      </c>
    </row>
    <row r="2396" spans="1:4">
      <c r="A2396">
        <v>2395</v>
      </c>
      <c r="B2396" s="431">
        <v>114.07253689595134</v>
      </c>
      <c r="C2396" s="324">
        <v>5.3832937857989663E-2</v>
      </c>
      <c r="D2396" s="324">
        <v>0.11600204449158191</v>
      </c>
    </row>
    <row r="2397" spans="1:4">
      <c r="A2397">
        <v>2396</v>
      </c>
      <c r="B2397" s="431">
        <v>130.66978607160448</v>
      </c>
      <c r="C2397" s="324">
        <v>7.5837155434227158E-2</v>
      </c>
      <c r="D2397" s="324">
        <v>0.1225683176512905</v>
      </c>
    </row>
    <row r="2398" spans="1:4">
      <c r="A2398">
        <v>2397</v>
      </c>
      <c r="B2398" s="431">
        <v>149.28008565434297</v>
      </c>
      <c r="C2398" s="324">
        <v>7.473501880408033E-2</v>
      </c>
      <c r="D2398" s="324">
        <v>0.13718254192620916</v>
      </c>
    </row>
    <row r="2399" spans="1:4">
      <c r="A2399">
        <v>2398</v>
      </c>
      <c r="B2399" s="431">
        <v>132.41123317969988</v>
      </c>
      <c r="C2399" s="324">
        <v>7.5702272702801165E-2</v>
      </c>
      <c r="D2399" s="324">
        <v>0.12393850473407109</v>
      </c>
    </row>
    <row r="2400" spans="1:4">
      <c r="A2400">
        <v>2399</v>
      </c>
      <c r="B2400" s="431">
        <v>121.73979361664466</v>
      </c>
      <c r="C2400" s="324">
        <v>6.1589663010830839E-2</v>
      </c>
      <c r="D2400" s="324">
        <v>0.12012127726964107</v>
      </c>
    </row>
    <row r="2401" spans="1:4">
      <c r="A2401">
        <v>2400</v>
      </c>
      <c r="B2401" s="431">
        <v>148.44148362059812</v>
      </c>
      <c r="C2401" s="324">
        <v>6.4810529544395645E-2</v>
      </c>
      <c r="D2401" s="324">
        <v>0.14080982958777483</v>
      </c>
    </row>
    <row r="2402" spans="1:4">
      <c r="A2402">
        <v>2401</v>
      </c>
      <c r="B2402" s="431">
        <v>129.07191240427815</v>
      </c>
      <c r="C2402" s="324">
        <v>7.0875015305762651E-2</v>
      </c>
      <c r="D2402" s="324">
        <v>0.12298918512860106</v>
      </c>
    </row>
    <row r="2403" spans="1:4">
      <c r="A2403">
        <v>2402</v>
      </c>
      <c r="B2403" s="431">
        <v>141.83973021729676</v>
      </c>
      <c r="C2403" s="324">
        <v>5.6374116254213326E-2</v>
      </c>
      <c r="D2403" s="324">
        <v>0.13901856711367153</v>
      </c>
    </row>
    <row r="2404" spans="1:4">
      <c r="A2404">
        <v>2403</v>
      </c>
      <c r="B2404" s="431">
        <v>151.27366072067534</v>
      </c>
      <c r="C2404" s="324">
        <v>5.6063854925364191E-2</v>
      </c>
      <c r="D2404" s="324">
        <v>0.14724249244952839</v>
      </c>
    </row>
    <row r="2405" spans="1:4">
      <c r="A2405">
        <v>2404</v>
      </c>
      <c r="B2405" s="431">
        <v>119.98214528926476</v>
      </c>
      <c r="C2405" s="324">
        <v>6.9942125519710657E-2</v>
      </c>
      <c r="D2405" s="324">
        <v>0.11613959509391979</v>
      </c>
    </row>
    <row r="2406" spans="1:4">
      <c r="A2406">
        <v>2405</v>
      </c>
      <c r="B2406" s="431">
        <v>124.47788177312717</v>
      </c>
      <c r="C2406" s="324">
        <v>7.1769520655167063E-2</v>
      </c>
      <c r="D2406" s="324">
        <v>0.1191096961997276</v>
      </c>
    </row>
    <row r="2407" spans="1:4">
      <c r="A2407">
        <v>2406</v>
      </c>
      <c r="B2407" s="431">
        <v>106.90062737809797</v>
      </c>
      <c r="C2407" s="324">
        <v>7.7678960067070535E-2</v>
      </c>
      <c r="D2407" s="324">
        <v>0.10408443014921304</v>
      </c>
    </row>
    <row r="2408" spans="1:4">
      <c r="A2408">
        <v>2407</v>
      </c>
      <c r="B2408" s="431">
        <v>138.669632106081</v>
      </c>
      <c r="C2408" s="324">
        <v>6.7006806455090093E-2</v>
      </c>
      <c r="D2408" s="324">
        <v>0.1320017105021101</v>
      </c>
    </row>
    <row r="2409" spans="1:4">
      <c r="A2409">
        <v>2408</v>
      </c>
      <c r="B2409" s="431">
        <v>138.16848006355752</v>
      </c>
      <c r="C2409" s="324">
        <v>5.8096379413314345E-2</v>
      </c>
      <c r="D2409" s="324">
        <v>0.13516321092585343</v>
      </c>
    </row>
    <row r="2410" spans="1:4">
      <c r="A2410">
        <v>2409</v>
      </c>
      <c r="B2410" s="431">
        <v>143.17010423693148</v>
      </c>
      <c r="C2410" s="324">
        <v>6.0774442209291478E-2</v>
      </c>
      <c r="D2410" s="324">
        <v>0.13823677988264335</v>
      </c>
    </row>
    <row r="2411" spans="1:4">
      <c r="A2411">
        <v>2410</v>
      </c>
      <c r="B2411" s="431">
        <v>120.04501014669019</v>
      </c>
      <c r="C2411" s="324">
        <v>6.5905720300928561E-2</v>
      </c>
      <c r="D2411" s="324">
        <v>0.11739283122707045</v>
      </c>
    </row>
    <row r="2412" spans="1:4">
      <c r="A2412">
        <v>2411</v>
      </c>
      <c r="B2412" s="431">
        <v>147.14651183318247</v>
      </c>
      <c r="C2412" s="324">
        <v>6.252914971789772E-2</v>
      </c>
      <c r="D2412" s="324">
        <v>0.14076437640852202</v>
      </c>
    </row>
    <row r="2413" spans="1:4">
      <c r="A2413">
        <v>2412</v>
      </c>
      <c r="B2413" s="431">
        <v>122.51929162368775</v>
      </c>
      <c r="C2413" s="324">
        <v>6.6321435988099059E-2</v>
      </c>
      <c r="D2413" s="324">
        <v>0.11926046300955358</v>
      </c>
    </row>
    <row r="2414" spans="1:4">
      <c r="A2414">
        <v>2413</v>
      </c>
      <c r="B2414" s="431">
        <v>142.88417304545032</v>
      </c>
      <c r="C2414" s="324">
        <v>6.4775840646948593E-2</v>
      </c>
      <c r="D2414" s="324">
        <v>0.13630651247339429</v>
      </c>
    </row>
    <row r="2415" spans="1:4">
      <c r="A2415">
        <v>2414</v>
      </c>
      <c r="B2415" s="431">
        <v>149.25448404324032</v>
      </c>
      <c r="C2415" s="324">
        <v>6.5931124382620276E-2</v>
      </c>
      <c r="D2415" s="324">
        <v>0.14096996357514155</v>
      </c>
    </row>
    <row r="2416" spans="1:4">
      <c r="A2416">
        <v>2415</v>
      </c>
      <c r="B2416" s="431">
        <v>113.7459739891798</v>
      </c>
      <c r="C2416" s="324">
        <v>5.6830631930767858E-2</v>
      </c>
      <c r="D2416" s="324">
        <v>0.11484503064811816</v>
      </c>
    </row>
    <row r="2417" spans="1:4">
      <c r="A2417">
        <v>2416</v>
      </c>
      <c r="B2417" s="431">
        <v>140.53607693285534</v>
      </c>
      <c r="C2417" s="324">
        <v>6.5470999975442423E-2</v>
      </c>
      <c r="D2417" s="324">
        <v>0.13411589937002169</v>
      </c>
    </row>
    <row r="2418" spans="1:4">
      <c r="A2418">
        <v>2417</v>
      </c>
      <c r="B2418" s="431">
        <v>129.56379445669327</v>
      </c>
      <c r="C2418" s="324">
        <v>7.0342091666693848E-2</v>
      </c>
      <c r="D2418" s="324">
        <v>0.12355481613254959</v>
      </c>
    </row>
    <row r="2419" spans="1:4">
      <c r="A2419">
        <v>2418</v>
      </c>
      <c r="B2419" s="431">
        <v>126.70494417220679</v>
      </c>
      <c r="C2419" s="324">
        <v>6.8730167992753055E-2</v>
      </c>
      <c r="D2419" s="324">
        <v>0.12183419579856393</v>
      </c>
    </row>
    <row r="2420" spans="1:4">
      <c r="A2420">
        <v>2419</v>
      </c>
      <c r="B2420" s="431">
        <v>123.82555624258352</v>
      </c>
      <c r="C2420" s="324">
        <v>6.7564749390615506E-2</v>
      </c>
      <c r="D2420" s="324">
        <v>0.11991664404536372</v>
      </c>
    </row>
    <row r="2421" spans="1:4">
      <c r="A2421">
        <v>2420</v>
      </c>
      <c r="B2421" s="431">
        <v>127.97554623197969</v>
      </c>
      <c r="C2421" s="324">
        <v>6.7736711426515467E-2</v>
      </c>
      <c r="D2421" s="324">
        <v>0.12317650542542669</v>
      </c>
    </row>
    <row r="2422" spans="1:4">
      <c r="A2422">
        <v>2421</v>
      </c>
      <c r="B2422" s="431">
        <v>144.26836086104655</v>
      </c>
      <c r="C2422" s="324">
        <v>7.6646100746768572E-2</v>
      </c>
      <c r="D2422" s="324">
        <v>0.13259209513410128</v>
      </c>
    </row>
    <row r="2423" spans="1:4">
      <c r="A2423">
        <v>2422</v>
      </c>
      <c r="B2423" s="431">
        <v>109.57917126194009</v>
      </c>
      <c r="C2423" s="324">
        <v>7.3322538786252278E-2</v>
      </c>
      <c r="D2423" s="324">
        <v>0.10712478399468112</v>
      </c>
    </row>
    <row r="2424" spans="1:4">
      <c r="A2424">
        <v>2423</v>
      </c>
      <c r="B2424" s="431">
        <v>112.23089971619882</v>
      </c>
      <c r="C2424" s="324">
        <v>7.0958770607113267E-2</v>
      </c>
      <c r="D2424" s="324">
        <v>0.10977082530309538</v>
      </c>
    </row>
    <row r="2425" spans="1:4">
      <c r="A2425">
        <v>2424</v>
      </c>
      <c r="B2425" s="431">
        <v>148.31062559154341</v>
      </c>
      <c r="C2425" s="324">
        <v>7.597820090408354E-2</v>
      </c>
      <c r="D2425" s="324">
        <v>0.13592590293323331</v>
      </c>
    </row>
    <row r="2426" spans="1:4">
      <c r="A2426">
        <v>2425</v>
      </c>
      <c r="B2426" s="431">
        <v>147.08812438434438</v>
      </c>
      <c r="C2426" s="324">
        <v>6.8953020753782721E-2</v>
      </c>
      <c r="D2426" s="324">
        <v>0.13792053385826242</v>
      </c>
    </row>
    <row r="2427" spans="1:4">
      <c r="A2427">
        <v>2426</v>
      </c>
      <c r="B2427" s="431">
        <v>118.51026750259334</v>
      </c>
      <c r="C2427" s="324">
        <v>7.6726940919983638E-2</v>
      </c>
      <c r="D2427" s="324">
        <v>0.11307633133975105</v>
      </c>
    </row>
    <row r="2428" spans="1:4">
      <c r="A2428">
        <v>2427</v>
      </c>
      <c r="B2428" s="431">
        <v>120.06203068206574</v>
      </c>
      <c r="C2428" s="324">
        <v>5.1380667468244524E-2</v>
      </c>
      <c r="D2428" s="324">
        <v>0.12201822218642849</v>
      </c>
    </row>
    <row r="2429" spans="1:4">
      <c r="A2429">
        <v>2428</v>
      </c>
      <c r="B2429" s="431">
        <v>128.33149152918153</v>
      </c>
      <c r="C2429" s="324">
        <v>5.6878570577538839E-2</v>
      </c>
      <c r="D2429" s="324">
        <v>0.12727465745491537</v>
      </c>
    </row>
    <row r="2430" spans="1:4">
      <c r="A2430">
        <v>2429</v>
      </c>
      <c r="B2430" s="431">
        <v>131.55871645936355</v>
      </c>
      <c r="C2430" s="324">
        <v>5.6654357056438162E-2</v>
      </c>
      <c r="D2430" s="324">
        <v>0.13011340208016917</v>
      </c>
    </row>
    <row r="2431" spans="1:4">
      <c r="A2431">
        <v>2430</v>
      </c>
      <c r="B2431" s="431">
        <v>151.54516635714074</v>
      </c>
      <c r="C2431" s="324">
        <v>5.6452275685245301E-2</v>
      </c>
      <c r="D2431" s="324">
        <v>0.14728613164233903</v>
      </c>
    </row>
    <row r="2432" spans="1:4">
      <c r="A2432">
        <v>2431</v>
      </c>
      <c r="B2432" s="431">
        <v>134.69382261035412</v>
      </c>
      <c r="C2432" s="324">
        <v>5.0806311620774827E-2</v>
      </c>
      <c r="D2432" s="324">
        <v>0.13516472887310985</v>
      </c>
    </row>
    <row r="2433" spans="1:4">
      <c r="A2433">
        <v>2432</v>
      </c>
      <c r="B2433" s="431">
        <v>139.77231077715601</v>
      </c>
      <c r="C2433" s="324">
        <v>6.5849961981107458E-2</v>
      </c>
      <c r="D2433" s="324">
        <v>0.13334608190491587</v>
      </c>
    </row>
    <row r="2434" spans="1:4">
      <c r="A2434">
        <v>2433</v>
      </c>
      <c r="B2434" s="431">
        <v>143.83645030734866</v>
      </c>
      <c r="C2434" s="324">
        <v>7.7253863940599313E-2</v>
      </c>
      <c r="D2434" s="324">
        <v>0.13202874190374406</v>
      </c>
    </row>
    <row r="2435" spans="1:4">
      <c r="A2435">
        <v>2434</v>
      </c>
      <c r="B2435" s="431">
        <v>136.39732655747409</v>
      </c>
      <c r="C2435" s="324">
        <v>7.2832911616579121E-2</v>
      </c>
      <c r="D2435" s="324">
        <v>0.12801004253176163</v>
      </c>
    </row>
    <row r="2436" spans="1:4">
      <c r="A2436">
        <v>2435</v>
      </c>
      <c r="B2436" s="431">
        <v>145.47499112380549</v>
      </c>
      <c r="C2436" s="324">
        <v>7.4288180202379914E-2</v>
      </c>
      <c r="D2436" s="324">
        <v>0.13444958719231179</v>
      </c>
    </row>
    <row r="2437" spans="1:4">
      <c r="A2437">
        <v>2436</v>
      </c>
      <c r="B2437" s="431">
        <v>107.37142640867303</v>
      </c>
      <c r="C2437" s="324">
        <v>6.0424134521942653E-2</v>
      </c>
      <c r="D2437" s="324">
        <v>0.1084990040566262</v>
      </c>
    </row>
    <row r="2438" spans="1:4">
      <c r="A2438">
        <v>2437</v>
      </c>
      <c r="B2438" s="431">
        <v>156.54626326621175</v>
      </c>
      <c r="C2438" s="324">
        <v>7.4695245555925771E-2</v>
      </c>
      <c r="D2438" s="324">
        <v>0.14276331173830364</v>
      </c>
    </row>
    <row r="2439" spans="1:4">
      <c r="A2439">
        <v>2438</v>
      </c>
      <c r="B2439" s="431">
        <v>110.90560788087376</v>
      </c>
      <c r="C2439" s="324">
        <v>5.752627333045298E-2</v>
      </c>
      <c r="D2439" s="324">
        <v>0.11223122733886268</v>
      </c>
    </row>
    <row r="2440" spans="1:4">
      <c r="A2440">
        <v>2439</v>
      </c>
      <c r="B2440" s="431">
        <v>134.59028206728462</v>
      </c>
      <c r="C2440" s="324">
        <v>7.3061764590936606E-2</v>
      </c>
      <c r="D2440" s="324">
        <v>0.12652910187249272</v>
      </c>
    </row>
    <row r="2441" spans="1:4">
      <c r="A2441">
        <v>2440</v>
      </c>
      <c r="B2441" s="431">
        <v>147.55283376794628</v>
      </c>
      <c r="C2441" s="324">
        <v>5.5204200160319079E-2</v>
      </c>
      <c r="D2441" s="324">
        <v>0.14445467124957609</v>
      </c>
    </row>
    <row r="2442" spans="1:4">
      <c r="A2442">
        <v>2441</v>
      </c>
      <c r="B2442" s="431">
        <v>134.70607899515375</v>
      </c>
      <c r="C2442" s="324">
        <v>6.6131971700178455E-2</v>
      </c>
      <c r="D2442" s="324">
        <v>0.12914797976083178</v>
      </c>
    </row>
    <row r="2443" spans="1:4">
      <c r="A2443">
        <v>2442</v>
      </c>
      <c r="B2443" s="431">
        <v>141.29229969003958</v>
      </c>
      <c r="C2443" s="324">
        <v>7.2868859908948119E-2</v>
      </c>
      <c r="D2443" s="324">
        <v>0.13178678584026032</v>
      </c>
    </row>
    <row r="2444" spans="1:4">
      <c r="A2444">
        <v>2443</v>
      </c>
      <c r="B2444" s="431">
        <v>143.23667495508161</v>
      </c>
      <c r="C2444" s="324">
        <v>5.71262379629194E-2</v>
      </c>
      <c r="D2444" s="324">
        <v>0.13988151805041699</v>
      </c>
    </row>
    <row r="2445" spans="1:4">
      <c r="A2445">
        <v>2444</v>
      </c>
      <c r="B2445" s="431">
        <v>121.9295821306296</v>
      </c>
      <c r="C2445" s="324">
        <v>5.3008909771688706E-2</v>
      </c>
      <c r="D2445" s="324">
        <v>0.12311000085063331</v>
      </c>
    </row>
    <row r="2446" spans="1:4">
      <c r="A2446">
        <v>2445</v>
      </c>
      <c r="B2446" s="431">
        <v>144.23452293536707</v>
      </c>
      <c r="C2446" s="324">
        <v>7.6976300416037577E-2</v>
      </c>
      <c r="D2446" s="324">
        <v>0.13243728643981234</v>
      </c>
    </row>
    <row r="2447" spans="1:4">
      <c r="A2447">
        <v>2446</v>
      </c>
      <c r="B2447" s="431">
        <v>106.0837158978907</v>
      </c>
      <c r="C2447" s="324">
        <v>6.7119019058122772E-2</v>
      </c>
      <c r="D2447" s="324">
        <v>0.10583563340011301</v>
      </c>
    </row>
    <row r="2448" spans="1:4">
      <c r="A2448">
        <v>2447</v>
      </c>
      <c r="B2448" s="431">
        <v>134.81923422698412</v>
      </c>
      <c r="C2448" s="324">
        <v>6.1078976099881797E-2</v>
      </c>
      <c r="D2448" s="324">
        <v>0.13116148437328912</v>
      </c>
    </row>
    <row r="2449" spans="1:4">
      <c r="A2449">
        <v>2448</v>
      </c>
      <c r="B2449" s="431">
        <v>141.67861524871532</v>
      </c>
      <c r="C2449" s="324">
        <v>6.2479159781932442E-2</v>
      </c>
      <c r="D2449" s="324">
        <v>0.13627813267491173</v>
      </c>
    </row>
    <row r="2450" spans="1:4">
      <c r="A2450">
        <v>2449</v>
      </c>
      <c r="B2450" s="431">
        <v>118.59965065212724</v>
      </c>
      <c r="C2450" s="324">
        <v>5.671215156405799E-2</v>
      </c>
      <c r="D2450" s="324">
        <v>0.119024267316393</v>
      </c>
    </row>
    <row r="2451" spans="1:4">
      <c r="A2451">
        <v>2450</v>
      </c>
      <c r="B2451" s="431">
        <v>123.02179845354021</v>
      </c>
      <c r="C2451" s="324">
        <v>5.4383019322707796E-2</v>
      </c>
      <c r="D2451" s="324">
        <v>0.1235916692103242</v>
      </c>
    </row>
    <row r="2452" spans="1:4">
      <c r="A2452">
        <v>2451</v>
      </c>
      <c r="B2452" s="431">
        <v>136.87839514050592</v>
      </c>
      <c r="C2452" s="324">
        <v>7.4553695020523711E-2</v>
      </c>
      <c r="D2452" s="324">
        <v>0.12775405983803753</v>
      </c>
    </row>
    <row r="2453" spans="1:4">
      <c r="A2453">
        <v>2452</v>
      </c>
      <c r="B2453" s="431">
        <v>147.50724827055595</v>
      </c>
      <c r="C2453" s="324">
        <v>7.4792495539780943E-2</v>
      </c>
      <c r="D2453" s="324">
        <v>0.13580165495796614</v>
      </c>
    </row>
    <row r="2454" spans="1:4">
      <c r="A2454">
        <v>2453</v>
      </c>
      <c r="B2454" s="431">
        <v>137.48029611584184</v>
      </c>
      <c r="C2454" s="324">
        <v>7.0931009562188299E-2</v>
      </c>
      <c r="D2454" s="324">
        <v>0.12955717941398234</v>
      </c>
    </row>
    <row r="2455" spans="1:4">
      <c r="A2455">
        <v>2454</v>
      </c>
      <c r="B2455" s="431">
        <v>119.40566923348153</v>
      </c>
      <c r="C2455" s="324">
        <v>5.7900520529551677E-2</v>
      </c>
      <c r="D2455" s="324">
        <v>0.11933612124849305</v>
      </c>
    </row>
    <row r="2456" spans="1:4">
      <c r="A2456">
        <v>2455</v>
      </c>
      <c r="B2456" s="431">
        <v>112.02506454674054</v>
      </c>
      <c r="C2456" s="324">
        <v>5.3814720950934446E-2</v>
      </c>
      <c r="D2456" s="324">
        <v>0.11422768458847696</v>
      </c>
    </row>
    <row r="2457" spans="1:4">
      <c r="A2457">
        <v>2456</v>
      </c>
      <c r="B2457" s="431">
        <v>114.18142055514615</v>
      </c>
      <c r="C2457" s="324">
        <v>6.0480722817816183E-2</v>
      </c>
      <c r="D2457" s="324">
        <v>0.11416866676003569</v>
      </c>
    </row>
    <row r="2458" spans="1:4">
      <c r="A2458">
        <v>2457</v>
      </c>
      <c r="B2458" s="431">
        <v>133.40682361377708</v>
      </c>
      <c r="C2458" s="324">
        <v>5.7662606187007671E-2</v>
      </c>
      <c r="D2458" s="324">
        <v>0.13129919701945397</v>
      </c>
    </row>
    <row r="2459" spans="1:4">
      <c r="A2459">
        <v>2458</v>
      </c>
      <c r="B2459" s="431">
        <v>142.40578706053742</v>
      </c>
      <c r="C2459" s="324">
        <v>6.0663932781044365E-2</v>
      </c>
      <c r="D2459" s="324">
        <v>0.13764711239958763</v>
      </c>
    </row>
    <row r="2460" spans="1:4">
      <c r="A2460">
        <v>2459</v>
      </c>
      <c r="B2460" s="431">
        <v>121.12692773800958</v>
      </c>
      <c r="C2460" s="324">
        <v>5.7644768770618728E-2</v>
      </c>
      <c r="D2460" s="324">
        <v>0.12087851888017939</v>
      </c>
    </row>
    <row r="2461" spans="1:4">
      <c r="A2461">
        <v>2460</v>
      </c>
      <c r="B2461" s="431">
        <v>138.41224505147554</v>
      </c>
      <c r="C2461" s="324">
        <v>5.2027947437962498E-2</v>
      </c>
      <c r="D2461" s="324">
        <v>0.1379289986453264</v>
      </c>
    </row>
    <row r="2462" spans="1:4">
      <c r="A2462">
        <v>2461</v>
      </c>
      <c r="B2462" s="431">
        <v>119.51836301130146</v>
      </c>
      <c r="C2462" s="324">
        <v>7.7497367168542636E-2</v>
      </c>
      <c r="D2462" s="324">
        <v>0.11362459143536834</v>
      </c>
    </row>
    <row r="2463" spans="1:4">
      <c r="A2463">
        <v>2462</v>
      </c>
      <c r="B2463" s="431">
        <v>152.02220324498896</v>
      </c>
      <c r="C2463" s="324">
        <v>6.7778505593435151E-2</v>
      </c>
      <c r="D2463" s="324">
        <v>0.14236237754283623</v>
      </c>
    </row>
    <row r="2464" spans="1:4">
      <c r="A2464">
        <v>2463</v>
      </c>
      <c r="B2464" s="431">
        <v>110.7038134732957</v>
      </c>
      <c r="C2464" s="324">
        <v>5.4353484764859773E-2</v>
      </c>
      <c r="D2464" s="324">
        <v>0.11292963430350458</v>
      </c>
    </row>
    <row r="2465" spans="1:4">
      <c r="A2465">
        <v>2464</v>
      </c>
      <c r="B2465" s="431">
        <v>146.14433739859183</v>
      </c>
      <c r="C2465" s="324">
        <v>5.2971470464473348E-2</v>
      </c>
      <c r="D2465" s="324">
        <v>0.14427998542596018</v>
      </c>
    </row>
    <row r="2466" spans="1:4">
      <c r="A2466">
        <v>2465</v>
      </c>
      <c r="B2466" s="431">
        <v>136.40967203818295</v>
      </c>
      <c r="C2466" s="324">
        <v>5.9348253407212094E-2</v>
      </c>
      <c r="D2466" s="324">
        <v>0.13317154830204422</v>
      </c>
    </row>
    <row r="2467" spans="1:4">
      <c r="A2467">
        <v>2466</v>
      </c>
      <c r="B2467" s="431">
        <v>121.26251651233572</v>
      </c>
      <c r="C2467" s="324">
        <v>6.8917334158400692E-2</v>
      </c>
      <c r="D2467" s="324">
        <v>0.11745711175085199</v>
      </c>
    </row>
    <row r="2468" spans="1:4">
      <c r="A2468">
        <v>2467</v>
      </c>
      <c r="B2468" s="431">
        <v>115.51484573816167</v>
      </c>
      <c r="C2468" s="324">
        <v>6.6810441737440621E-2</v>
      </c>
      <c r="D2468" s="324">
        <v>0.11348184008301429</v>
      </c>
    </row>
    <row r="2469" spans="1:4">
      <c r="A2469">
        <v>2468</v>
      </c>
      <c r="B2469" s="431">
        <v>136.5645578470388</v>
      </c>
      <c r="C2469" s="324">
        <v>5.5583531877763354E-2</v>
      </c>
      <c r="D2469" s="324">
        <v>0.13482796559950677</v>
      </c>
    </row>
    <row r="2470" spans="1:4">
      <c r="A2470">
        <v>2469</v>
      </c>
      <c r="B2470" s="431">
        <v>116.02402442469662</v>
      </c>
      <c r="C2470" s="324">
        <v>7.7470640240921942E-2</v>
      </c>
      <c r="D2470" s="324">
        <v>0.11100061263895437</v>
      </c>
    </row>
    <row r="2471" spans="1:4">
      <c r="A2471">
        <v>2470</v>
      </c>
      <c r="B2471" s="431">
        <v>145.86197357033646</v>
      </c>
      <c r="C2471" s="324">
        <v>5.2243844155335728E-2</v>
      </c>
      <c r="D2471" s="324">
        <v>0.14437425316067828</v>
      </c>
    </row>
    <row r="2472" spans="1:4">
      <c r="A2472">
        <v>2471</v>
      </c>
      <c r="B2472" s="431">
        <v>108.78269168619792</v>
      </c>
      <c r="C2472" s="324">
        <v>5.6495653962015946E-2</v>
      </c>
      <c r="D2472" s="324">
        <v>0.11069747336419151</v>
      </c>
    </row>
    <row r="2473" spans="1:4">
      <c r="A2473">
        <v>2472</v>
      </c>
      <c r="B2473" s="431">
        <v>107.35267803281403</v>
      </c>
      <c r="C2473" s="324">
        <v>5.0338290468947167E-2</v>
      </c>
      <c r="D2473" s="324">
        <v>0.11108183108060096</v>
      </c>
    </row>
    <row r="2474" spans="1:4">
      <c r="A2474">
        <v>2473</v>
      </c>
      <c r="B2474" s="431">
        <v>132.48655243697306</v>
      </c>
      <c r="C2474" s="324">
        <v>6.4450177445286042E-2</v>
      </c>
      <c r="D2474" s="324">
        <v>0.12797133496547553</v>
      </c>
    </row>
    <row r="2475" spans="1:4">
      <c r="A2475">
        <v>2474</v>
      </c>
      <c r="B2475" s="431">
        <v>129.6901556839893</v>
      </c>
      <c r="C2475" s="324">
        <v>6.1951356954849962E-2</v>
      </c>
      <c r="D2475" s="324">
        <v>0.12658225246514165</v>
      </c>
    </row>
    <row r="2476" spans="1:4">
      <c r="A2476">
        <v>2475</v>
      </c>
      <c r="B2476" s="431">
        <v>132.12319094091907</v>
      </c>
      <c r="C2476" s="324">
        <v>6.1709123361720297E-2</v>
      </c>
      <c r="D2476" s="324">
        <v>0.12868478705100261</v>
      </c>
    </row>
    <row r="2477" spans="1:4">
      <c r="A2477">
        <v>2476</v>
      </c>
      <c r="B2477" s="431">
        <v>140.34595475658938</v>
      </c>
      <c r="C2477" s="324">
        <v>5.7173657490487056E-2</v>
      </c>
      <c r="D2477" s="324">
        <v>0.13739886305791357</v>
      </c>
    </row>
    <row r="2478" spans="1:4">
      <c r="A2478">
        <v>2477</v>
      </c>
      <c r="B2478" s="431">
        <v>155.14793262196849</v>
      </c>
      <c r="C2478" s="324">
        <v>7.5866044850957604E-2</v>
      </c>
      <c r="D2478" s="324">
        <v>0.14117096195474929</v>
      </c>
    </row>
    <row r="2479" spans="1:4">
      <c r="A2479">
        <v>2478</v>
      </c>
      <c r="B2479" s="431">
        <v>109.53348746618663</v>
      </c>
      <c r="C2479" s="324">
        <v>7.9919416173323723E-2</v>
      </c>
      <c r="D2479" s="324">
        <v>0.10554891901363041</v>
      </c>
    </row>
    <row r="2480" spans="1:4">
      <c r="A2480">
        <v>2479</v>
      </c>
      <c r="B2480" s="431">
        <v>144.20690792736892</v>
      </c>
      <c r="C2480" s="324">
        <v>6.3494244131024113E-2</v>
      </c>
      <c r="D2480" s="324">
        <v>0.13792747617067644</v>
      </c>
    </row>
    <row r="2481" spans="1:4">
      <c r="A2481">
        <v>2480</v>
      </c>
      <c r="B2481" s="431">
        <v>152.57543375982343</v>
      </c>
      <c r="C2481" s="324">
        <v>7.097782388840701E-2</v>
      </c>
      <c r="D2481" s="324">
        <v>0.14136115386216488</v>
      </c>
    </row>
    <row r="2482" spans="1:4">
      <c r="A2482">
        <v>2481</v>
      </c>
      <c r="B2482" s="431">
        <v>131.80312237494834</v>
      </c>
      <c r="C2482" s="324">
        <v>6.6355917461382183E-2</v>
      </c>
      <c r="D2482" s="324">
        <v>0.12672647793533917</v>
      </c>
    </row>
    <row r="2483" spans="1:4">
      <c r="A2483">
        <v>2482</v>
      </c>
      <c r="B2483" s="431">
        <v>116.3777595300369</v>
      </c>
      <c r="C2483" s="324">
        <v>6.7527381078120036E-2</v>
      </c>
      <c r="D2483" s="324">
        <v>0.11397278327752244</v>
      </c>
    </row>
    <row r="2484" spans="1:4">
      <c r="A2484">
        <v>2483</v>
      </c>
      <c r="B2484" s="431">
        <v>129.03766477132734</v>
      </c>
      <c r="C2484" s="324">
        <v>6.4359844724815263E-2</v>
      </c>
      <c r="D2484" s="324">
        <v>0.12519303471536503</v>
      </c>
    </row>
    <row r="2485" spans="1:4">
      <c r="A2485">
        <v>2484</v>
      </c>
      <c r="B2485" s="431">
        <v>150.49768447396715</v>
      </c>
      <c r="C2485" s="324">
        <v>7.4243528896124816E-2</v>
      </c>
      <c r="D2485" s="324">
        <v>0.13832422732062213</v>
      </c>
    </row>
    <row r="2486" spans="1:4">
      <c r="A2486">
        <v>2485</v>
      </c>
      <c r="B2486" s="431">
        <v>108.92644529372552</v>
      </c>
      <c r="C2486" s="324">
        <v>7.1571552004465633E-2</v>
      </c>
      <c r="D2486" s="324">
        <v>0.10703618209596286</v>
      </c>
    </row>
    <row r="2487" spans="1:4">
      <c r="A2487">
        <v>2486</v>
      </c>
      <c r="B2487" s="431">
        <v>113.1483470324446</v>
      </c>
      <c r="C2487" s="324">
        <v>6.377787644685147E-2</v>
      </c>
      <c r="D2487" s="324">
        <v>0.1123986673754767</v>
      </c>
    </row>
    <row r="2488" spans="1:4">
      <c r="A2488">
        <v>2487</v>
      </c>
      <c r="B2488" s="431">
        <v>146.2327776648435</v>
      </c>
      <c r="C2488" s="324">
        <v>7.0015604719526878E-2</v>
      </c>
      <c r="D2488" s="324">
        <v>0.13679576107542729</v>
      </c>
    </row>
    <row r="2489" spans="1:4">
      <c r="A2489">
        <v>2488</v>
      </c>
      <c r="B2489" s="431">
        <v>125.45622821021841</v>
      </c>
      <c r="C2489" s="324">
        <v>5.7033931066763556E-2</v>
      </c>
      <c r="D2489" s="324">
        <v>0.12476743939964376</v>
      </c>
    </row>
    <row r="2490" spans="1:4">
      <c r="A2490">
        <v>2489</v>
      </c>
      <c r="B2490" s="431">
        <v>143.76364027986412</v>
      </c>
      <c r="C2490" s="324">
        <v>7.9532870878247952E-2</v>
      </c>
      <c r="D2490" s="324">
        <v>0.13109624296166869</v>
      </c>
    </row>
    <row r="2491" spans="1:4">
      <c r="A2491">
        <v>2490</v>
      </c>
      <c r="B2491" s="431">
        <v>120.46311187528761</v>
      </c>
      <c r="C2491" s="324">
        <v>5.5017938276295524E-2</v>
      </c>
      <c r="D2491" s="324">
        <v>0.1211670152752941</v>
      </c>
    </row>
    <row r="2492" spans="1:4">
      <c r="A2492">
        <v>2491</v>
      </c>
      <c r="B2492" s="431">
        <v>116.46676236681434</v>
      </c>
      <c r="C2492" s="324">
        <v>5.4063208212174106E-2</v>
      </c>
      <c r="D2492" s="324">
        <v>0.11801195394568367</v>
      </c>
    </row>
    <row r="2493" spans="1:4">
      <c r="A2493">
        <v>2492</v>
      </c>
      <c r="B2493" s="431">
        <v>120.91319649180063</v>
      </c>
      <c r="C2493" s="324">
        <v>5.1472725561574444E-2</v>
      </c>
      <c r="D2493" s="324">
        <v>0.12273809799676277</v>
      </c>
    </row>
    <row r="2494" spans="1:4">
      <c r="A2494">
        <v>2493</v>
      </c>
      <c r="B2494" s="431">
        <v>112.4255142668808</v>
      </c>
      <c r="C2494" s="324">
        <v>6.9714404577256375E-2</v>
      </c>
      <c r="D2494" s="324">
        <v>0.11024332314632695</v>
      </c>
    </row>
    <row r="2495" spans="1:4">
      <c r="A2495">
        <v>2494</v>
      </c>
      <c r="B2495" s="431">
        <v>135.87695041827055</v>
      </c>
      <c r="C2495" s="324">
        <v>6.1847232497226089E-2</v>
      </c>
      <c r="D2495" s="324">
        <v>0.13174050926941411</v>
      </c>
    </row>
    <row r="2496" spans="1:4">
      <c r="A2496">
        <v>2495</v>
      </c>
      <c r="B2496" s="431">
        <v>126.10758502970479</v>
      </c>
      <c r="C2496" s="324">
        <v>7.9614831432520808E-2</v>
      </c>
      <c r="D2496" s="324">
        <v>0.11793959430824139</v>
      </c>
    </row>
    <row r="2497" spans="1:4">
      <c r="A2497">
        <v>2496</v>
      </c>
      <c r="B2497" s="431">
        <v>123.5201716610794</v>
      </c>
      <c r="C2497" s="324">
        <v>7.2994339416266582E-2</v>
      </c>
      <c r="D2497" s="324">
        <v>0.11798872754959346</v>
      </c>
    </row>
    <row r="2498" spans="1:4">
      <c r="A2498">
        <v>2497</v>
      </c>
      <c r="B2498" s="431">
        <v>118.34307705461788</v>
      </c>
      <c r="C2498" s="324">
        <v>6.2200416001584574E-2</v>
      </c>
      <c r="D2498" s="324">
        <v>0.11712099470293771</v>
      </c>
    </row>
    <row r="2499" spans="1:4">
      <c r="A2499">
        <v>2498</v>
      </c>
      <c r="B2499" s="431">
        <v>116.10459413271727</v>
      </c>
      <c r="C2499" s="324">
        <v>7.7951187099307401E-2</v>
      </c>
      <c r="D2499" s="324">
        <v>0.11093558099038406</v>
      </c>
    </row>
    <row r="2500" spans="1:4">
      <c r="A2500">
        <v>2499</v>
      </c>
      <c r="B2500" s="431">
        <v>115.57304295420731</v>
      </c>
      <c r="C2500" s="324">
        <v>5.5722444684115448E-2</v>
      </c>
      <c r="D2500" s="324">
        <v>0.11673555804181732</v>
      </c>
    </row>
    <row r="2501" spans="1:4">
      <c r="A2501">
        <v>2500</v>
      </c>
      <c r="B2501" s="431">
        <v>154.5661819999649</v>
      </c>
      <c r="C2501" s="324">
        <v>7.7034236829278166E-2</v>
      </c>
      <c r="D2501" s="324">
        <v>0.14021532819200277</v>
      </c>
    </row>
    <row r="2502" spans="1:4">
      <c r="A2502">
        <v>2501</v>
      </c>
      <c r="B2502" s="431">
        <v>133.54260007445231</v>
      </c>
      <c r="C2502" s="324">
        <v>6.9875321444065927E-2</v>
      </c>
      <c r="D2502" s="324">
        <v>0.12684994383438841</v>
      </c>
    </row>
    <row r="2503" spans="1:4">
      <c r="A2503">
        <v>2502</v>
      </c>
      <c r="B2503" s="431">
        <v>137.66623317019767</v>
      </c>
      <c r="C2503" s="324">
        <v>5.3867561851566458E-2</v>
      </c>
      <c r="D2503" s="324">
        <v>0.13649384142450602</v>
      </c>
    </row>
    <row r="2504" spans="1:4">
      <c r="A2504">
        <v>2503</v>
      </c>
      <c r="B2504" s="431">
        <v>146.05448945421685</v>
      </c>
      <c r="C2504" s="324">
        <v>7.7044134962858696E-2</v>
      </c>
      <c r="D2504" s="324">
        <v>0.13378482118238411</v>
      </c>
    </row>
    <row r="2505" spans="1:4">
      <c r="A2505">
        <v>2504</v>
      </c>
      <c r="B2505" s="431">
        <v>109.73644158867216</v>
      </c>
      <c r="C2505" s="324">
        <v>7.7623115637164147E-2</v>
      </c>
      <c r="D2505" s="324">
        <v>0.10623025186524498</v>
      </c>
    </row>
    <row r="2506" spans="1:4">
      <c r="A2506">
        <v>2505</v>
      </c>
      <c r="B2506" s="431">
        <v>125.07670929260576</v>
      </c>
      <c r="C2506" s="324">
        <v>5.7763737243490175E-2</v>
      </c>
      <c r="D2506" s="324">
        <v>0.12419143838002196</v>
      </c>
    </row>
    <row r="2507" spans="1:4">
      <c r="A2507">
        <v>2506</v>
      </c>
      <c r="B2507" s="431">
        <v>130.40025565765148</v>
      </c>
      <c r="C2507" s="324">
        <v>6.1025459757552233E-2</v>
      </c>
      <c r="D2507" s="324">
        <v>0.12750622778509302</v>
      </c>
    </row>
    <row r="2508" spans="1:4">
      <c r="A2508">
        <v>2507</v>
      </c>
      <c r="B2508" s="431">
        <v>136.5096650011796</v>
      </c>
      <c r="C2508" s="324">
        <v>5.0354045974255565E-2</v>
      </c>
      <c r="D2508" s="324">
        <v>0.13696433760836577</v>
      </c>
    </row>
    <row r="2509" spans="1:4">
      <c r="A2509">
        <v>2508</v>
      </c>
      <c r="B2509" s="431">
        <v>130.57044146335917</v>
      </c>
      <c r="C2509" s="324">
        <v>7.4735287150710497E-2</v>
      </c>
      <c r="D2509" s="324">
        <v>0.12285901278840777</v>
      </c>
    </row>
    <row r="2510" spans="1:4">
      <c r="A2510">
        <v>2509</v>
      </c>
      <c r="B2510" s="431">
        <v>133.99298436234673</v>
      </c>
      <c r="C2510" s="324">
        <v>6.698344596521158E-2</v>
      </c>
      <c r="D2510" s="324">
        <v>0.12825875261860659</v>
      </c>
    </row>
    <row r="2511" spans="1:4">
      <c r="A2511">
        <v>2510</v>
      </c>
      <c r="B2511" s="431">
        <v>139.68757898037074</v>
      </c>
      <c r="C2511" s="324">
        <v>6.7901186536951541E-2</v>
      </c>
      <c r="D2511" s="324">
        <v>0.13246559316755893</v>
      </c>
    </row>
    <row r="2512" spans="1:4">
      <c r="A2512">
        <v>2511</v>
      </c>
      <c r="B2512" s="431">
        <v>144.05209923198996</v>
      </c>
      <c r="C2512" s="324">
        <v>6.4420834833020732E-2</v>
      </c>
      <c r="D2512" s="324">
        <v>0.13740651827939626</v>
      </c>
    </row>
    <row r="2513" spans="1:4">
      <c r="A2513">
        <v>2512</v>
      </c>
      <c r="B2513" s="431">
        <v>102.69426997306195</v>
      </c>
      <c r="C2513" s="324">
        <v>5.0245405011924642E-2</v>
      </c>
      <c r="D2513" s="324">
        <v>0.1069679214241467</v>
      </c>
    </row>
    <row r="2514" spans="1:4">
      <c r="A2514">
        <v>2513</v>
      </c>
      <c r="B2514" s="431">
        <v>134.56929757485554</v>
      </c>
      <c r="C2514" s="324">
        <v>7.1849260074947616E-2</v>
      </c>
      <c r="D2514" s="324">
        <v>0.12694627564004909</v>
      </c>
    </row>
    <row r="2515" spans="1:4">
      <c r="A2515">
        <v>2514</v>
      </c>
      <c r="B2515" s="431">
        <v>140.48143920814857</v>
      </c>
      <c r="C2515" s="324">
        <v>7.013658652554107E-2</v>
      </c>
      <c r="D2515" s="324">
        <v>0.13221806126485278</v>
      </c>
    </row>
    <row r="2516" spans="1:4">
      <c r="A2516">
        <v>2515</v>
      </c>
      <c r="B2516" s="431">
        <v>121.8462240079028</v>
      </c>
      <c r="C2516" s="324">
        <v>7.2812259179918223E-2</v>
      </c>
      <c r="D2516" s="324">
        <v>0.1167477383081978</v>
      </c>
    </row>
    <row r="2517" spans="1:4">
      <c r="A2517">
        <v>2516</v>
      </c>
      <c r="B2517" s="431">
        <v>121.63159262641317</v>
      </c>
      <c r="C2517" s="324">
        <v>7.2099933909298822E-2</v>
      </c>
      <c r="D2517" s="324">
        <v>0.11679291053608486</v>
      </c>
    </row>
    <row r="2518" spans="1:4">
      <c r="A2518">
        <v>2517</v>
      </c>
      <c r="B2518" s="431">
        <v>117.91352969921279</v>
      </c>
      <c r="C2518" s="324">
        <v>7.3912727965001354E-2</v>
      </c>
      <c r="D2518" s="324">
        <v>0.11339629348978619</v>
      </c>
    </row>
    <row r="2519" spans="1:4">
      <c r="A2519">
        <v>2518</v>
      </c>
      <c r="B2519" s="431">
        <v>139.37302886779011</v>
      </c>
      <c r="C2519" s="324">
        <v>6.6183021276343165E-2</v>
      </c>
      <c r="D2519" s="324">
        <v>0.13289143272878332</v>
      </c>
    </row>
    <row r="2520" spans="1:4">
      <c r="A2520">
        <v>2519</v>
      </c>
      <c r="B2520" s="431">
        <v>122.82309974244444</v>
      </c>
      <c r="C2520" s="324">
        <v>6.4607331396363363E-2</v>
      </c>
      <c r="D2520" s="324">
        <v>0.12004818133828896</v>
      </c>
    </row>
    <row r="2521" spans="1:4">
      <c r="A2521">
        <v>2520</v>
      </c>
      <c r="B2521" s="431">
        <v>127.42994786531808</v>
      </c>
      <c r="C2521" s="324">
        <v>5.3413259011420078E-2</v>
      </c>
      <c r="D2521" s="324">
        <v>0.12776578711207642</v>
      </c>
    </row>
    <row r="2522" spans="1:4">
      <c r="A2522">
        <v>2521</v>
      </c>
      <c r="B2522" s="431">
        <v>118.554570651281</v>
      </c>
      <c r="C2522" s="324">
        <v>5.9152379883058548E-2</v>
      </c>
      <c r="D2522" s="324">
        <v>0.11822663564295613</v>
      </c>
    </row>
    <row r="2523" spans="1:4">
      <c r="A2523">
        <v>2522</v>
      </c>
      <c r="B2523" s="431">
        <v>131.55004235959834</v>
      </c>
      <c r="C2523" s="324">
        <v>6.6409553678897004E-2</v>
      </c>
      <c r="D2523" s="324">
        <v>0.12650348520948101</v>
      </c>
    </row>
    <row r="2524" spans="1:4">
      <c r="A2524">
        <v>2523</v>
      </c>
      <c r="B2524" s="431">
        <v>120.85043657831237</v>
      </c>
      <c r="C2524" s="324">
        <v>7.1425296581082653E-2</v>
      </c>
      <c r="D2524" s="324">
        <v>0.11638395743083217</v>
      </c>
    </row>
    <row r="2525" spans="1:4">
      <c r="A2525">
        <v>2524</v>
      </c>
      <c r="B2525" s="431">
        <v>118.273864637942</v>
      </c>
      <c r="C2525" s="324">
        <v>6.6640170191712755E-2</v>
      </c>
      <c r="D2525" s="324">
        <v>0.11574744146852939</v>
      </c>
    </row>
    <row r="2526" spans="1:4">
      <c r="A2526">
        <v>2525</v>
      </c>
      <c r="B2526" s="431">
        <v>124.84938429639713</v>
      </c>
      <c r="C2526" s="324">
        <v>5.8306438693919424E-2</v>
      </c>
      <c r="D2526" s="324">
        <v>0.12381219447709763</v>
      </c>
    </row>
    <row r="2527" spans="1:4">
      <c r="A2527">
        <v>2526</v>
      </c>
      <c r="B2527" s="431">
        <v>130.49197741564279</v>
      </c>
      <c r="C2527" s="324">
        <v>5.8368123899385393E-2</v>
      </c>
      <c r="D2527" s="324">
        <v>0.12856145015904163</v>
      </c>
    </row>
    <row r="2528" spans="1:4">
      <c r="A2528">
        <v>2527</v>
      </c>
      <c r="B2528" s="431">
        <v>112.56667689506834</v>
      </c>
      <c r="C2528" s="324">
        <v>6.2141739200866658E-2</v>
      </c>
      <c r="D2528" s="324">
        <v>0.11236603608732897</v>
      </c>
    </row>
    <row r="2529" spans="1:4">
      <c r="A2529">
        <v>2528</v>
      </c>
      <c r="B2529" s="431">
        <v>119.63761325310134</v>
      </c>
      <c r="C2529" s="324">
        <v>6.405787072333409E-2</v>
      </c>
      <c r="D2529" s="324">
        <v>0.11762207275826272</v>
      </c>
    </row>
    <row r="2530" spans="1:4">
      <c r="A2530">
        <v>2529</v>
      </c>
      <c r="B2530" s="431">
        <v>137.13161349212109</v>
      </c>
      <c r="C2530" s="324">
        <v>6.2983604605767698E-2</v>
      </c>
      <c r="D2530" s="324">
        <v>0.13233010759879704</v>
      </c>
    </row>
    <row r="2531" spans="1:4">
      <c r="A2531">
        <v>2530</v>
      </c>
      <c r="B2531" s="431">
        <v>149.48012630336959</v>
      </c>
      <c r="C2531" s="324">
        <v>7.3931775574540615E-2</v>
      </c>
      <c r="D2531" s="324">
        <v>0.13767469964881979</v>
      </c>
    </row>
    <row r="2532" spans="1:4">
      <c r="A2532">
        <v>2531</v>
      </c>
      <c r="B2532" s="431">
        <v>131.6964816197864</v>
      </c>
      <c r="C2532" s="324">
        <v>7.4430478249876988E-2</v>
      </c>
      <c r="D2532" s="324">
        <v>0.12382444260010542</v>
      </c>
    </row>
    <row r="2533" spans="1:4">
      <c r="A2533">
        <v>2532</v>
      </c>
      <c r="B2533" s="431">
        <v>137.09884061511372</v>
      </c>
      <c r="C2533" s="324">
        <v>5.6823084893088363E-2</v>
      </c>
      <c r="D2533" s="324">
        <v>0.13477715059791956</v>
      </c>
    </row>
    <row r="2534" spans="1:4">
      <c r="A2534">
        <v>2533</v>
      </c>
      <c r="B2534" s="431">
        <v>136.88744665016532</v>
      </c>
      <c r="C2534" s="324">
        <v>7.4123273340111262E-2</v>
      </c>
      <c r="D2534" s="324">
        <v>0.12791755553061057</v>
      </c>
    </row>
    <row r="2535" spans="1:4">
      <c r="A2535">
        <v>2534</v>
      </c>
      <c r="B2535" s="431">
        <v>136.47421349652831</v>
      </c>
      <c r="C2535" s="324">
        <v>6.3442989854814016E-2</v>
      </c>
      <c r="D2535" s="324">
        <v>0.13161071620929438</v>
      </c>
    </row>
    <row r="2536" spans="1:4">
      <c r="A2536">
        <v>2535</v>
      </c>
      <c r="B2536" s="431">
        <v>120.77908625704468</v>
      </c>
      <c r="C2536" s="324">
        <v>6.6543062546543338E-2</v>
      </c>
      <c r="D2536" s="324">
        <v>0.11779113523519347</v>
      </c>
    </row>
    <row r="2537" spans="1:4">
      <c r="A2537">
        <v>2536</v>
      </c>
      <c r="B2537" s="431">
        <v>146.48284059896471</v>
      </c>
      <c r="C2537" s="324">
        <v>5.2057404183809372E-2</v>
      </c>
      <c r="D2537" s="324">
        <v>0.14500740466264622</v>
      </c>
    </row>
    <row r="2538" spans="1:4">
      <c r="A2538">
        <v>2537</v>
      </c>
      <c r="B2538" s="431">
        <v>142.97943367102769</v>
      </c>
      <c r="C2538" s="324">
        <v>7.9115193001513928E-2</v>
      </c>
      <c r="D2538" s="324">
        <v>0.13067136604589658</v>
      </c>
    </row>
    <row r="2539" spans="1:4">
      <c r="A2539">
        <v>2538</v>
      </c>
      <c r="B2539" s="431">
        <v>123.59894549766966</v>
      </c>
      <c r="C2539" s="324">
        <v>6.2785703317628103E-2</v>
      </c>
      <c r="D2539" s="324">
        <v>0.12127060935250336</v>
      </c>
    </row>
    <row r="2540" spans="1:4">
      <c r="A2540">
        <v>2539</v>
      </c>
      <c r="B2540" s="431">
        <v>155.9061691480569</v>
      </c>
      <c r="C2540" s="324">
        <v>6.8287124744750155E-2</v>
      </c>
      <c r="D2540" s="324">
        <v>0.14522387666107966</v>
      </c>
    </row>
    <row r="2541" spans="1:4">
      <c r="A2541">
        <v>2540</v>
      </c>
      <c r="B2541" s="431">
        <v>109.89951146261767</v>
      </c>
      <c r="C2541" s="324">
        <v>6.5767360560487667E-2</v>
      </c>
      <c r="D2541" s="324">
        <v>0.10923467653954536</v>
      </c>
    </row>
    <row r="2542" spans="1:4">
      <c r="A2542">
        <v>2541</v>
      </c>
      <c r="B2542" s="431">
        <v>122.51489250612035</v>
      </c>
      <c r="C2542" s="324">
        <v>5.039653076808738E-2</v>
      </c>
      <c r="D2542" s="324">
        <v>0.1245244165232007</v>
      </c>
    </row>
    <row r="2543" spans="1:4">
      <c r="A2543">
        <v>2542</v>
      </c>
      <c r="B2543" s="431">
        <v>121.31143060526979</v>
      </c>
      <c r="C2543" s="324">
        <v>7.7451644180087209E-2</v>
      </c>
      <c r="D2543" s="324">
        <v>0.11498769369284545</v>
      </c>
    </row>
    <row r="2544" spans="1:4">
      <c r="A2544">
        <v>2543</v>
      </c>
      <c r="B2544" s="431">
        <v>121.64644344838338</v>
      </c>
      <c r="C2544" s="324">
        <v>5.5229534630304923E-2</v>
      </c>
      <c r="D2544" s="324">
        <v>0.12211756623782048</v>
      </c>
    </row>
    <row r="2545" spans="1:4">
      <c r="A2545">
        <v>2544</v>
      </c>
      <c r="B2545" s="431">
        <v>146.89222035294864</v>
      </c>
      <c r="C2545" s="324">
        <v>7.6849504391127033E-2</v>
      </c>
      <c r="D2545" s="324">
        <v>0.13449573342027099</v>
      </c>
    </row>
    <row r="2546" spans="1:4">
      <c r="A2546">
        <v>2545</v>
      </c>
      <c r="B2546" s="431">
        <v>151.66611608868223</v>
      </c>
      <c r="C2546" s="324">
        <v>5.8410202659857559E-2</v>
      </c>
      <c r="D2546" s="324">
        <v>0.14644238690543163</v>
      </c>
    </row>
    <row r="2547" spans="1:4">
      <c r="A2547">
        <v>2546</v>
      </c>
      <c r="B2547" s="431">
        <v>135.54312202598032</v>
      </c>
      <c r="C2547" s="324">
        <v>6.0483724796438466E-2</v>
      </c>
      <c r="D2547" s="324">
        <v>0.13199639316313316</v>
      </c>
    </row>
    <row r="2548" spans="1:4">
      <c r="A2548">
        <v>2547</v>
      </c>
      <c r="B2548" s="431">
        <v>124.68519679964724</v>
      </c>
      <c r="C2548" s="324">
        <v>6.2321428736821484E-2</v>
      </c>
      <c r="D2548" s="324">
        <v>0.12231888633111329</v>
      </c>
    </row>
    <row r="2549" spans="1:4">
      <c r="A2549">
        <v>2548</v>
      </c>
      <c r="B2549" s="431">
        <v>149.05608929363368</v>
      </c>
      <c r="C2549" s="324">
        <v>7.0469403681563875E-2</v>
      </c>
      <c r="D2549" s="324">
        <v>0.13882380470024649</v>
      </c>
    </row>
    <row r="2550" spans="1:4">
      <c r="A2550">
        <v>2549</v>
      </c>
      <c r="B2550" s="431">
        <v>135.07860514900685</v>
      </c>
      <c r="C2550" s="324">
        <v>6.1831270070667972E-2</v>
      </c>
      <c r="D2550" s="324">
        <v>0.13108587480559786</v>
      </c>
    </row>
    <row r="2551" spans="1:4">
      <c r="A2551">
        <v>2550</v>
      </c>
      <c r="B2551" s="431">
        <v>120.91041873920554</v>
      </c>
      <c r="C2551" s="324">
        <v>5.919818242974495E-2</v>
      </c>
      <c r="D2551" s="324">
        <v>0.1201941547440989</v>
      </c>
    </row>
    <row r="2552" spans="1:4">
      <c r="A2552">
        <v>2551</v>
      </c>
      <c r="B2552" s="431">
        <v>111.09632946378363</v>
      </c>
      <c r="C2552" s="324">
        <v>5.2189628901979715E-2</v>
      </c>
      <c r="D2552" s="324">
        <v>0.11387821444445166</v>
      </c>
    </row>
    <row r="2553" spans="1:4">
      <c r="A2553">
        <v>2552</v>
      </c>
      <c r="B2553" s="431">
        <v>145.89247451706191</v>
      </c>
      <c r="C2553" s="324">
        <v>7.9304316076126091E-2</v>
      </c>
      <c r="D2553" s="324">
        <v>0.13276917062649971</v>
      </c>
    </row>
    <row r="2554" spans="1:4">
      <c r="A2554">
        <v>2553</v>
      </c>
      <c r="B2554" s="431">
        <v>120.58454350616076</v>
      </c>
      <c r="C2554" s="324">
        <v>6.0378422150564576E-2</v>
      </c>
      <c r="D2554" s="324">
        <v>0.11954519308079228</v>
      </c>
    </row>
    <row r="2555" spans="1:4">
      <c r="A2555">
        <v>2554</v>
      </c>
      <c r="B2555" s="431">
        <v>124.47694030445361</v>
      </c>
      <c r="C2555" s="324">
        <v>6.1207844256985861E-2</v>
      </c>
      <c r="D2555" s="324">
        <v>0.12251786461771898</v>
      </c>
    </row>
    <row r="2556" spans="1:4">
      <c r="A2556">
        <v>2555</v>
      </c>
      <c r="B2556" s="431">
        <v>103.14547267452016</v>
      </c>
      <c r="C2556" s="324">
        <v>6.7245300811363998E-2</v>
      </c>
      <c r="D2556" s="324">
        <v>0.10345273197157059</v>
      </c>
    </row>
    <row r="2557" spans="1:4">
      <c r="A2557">
        <v>2556</v>
      </c>
      <c r="B2557" s="431">
        <v>126.391741040501</v>
      </c>
      <c r="C2557" s="324">
        <v>6.076994506678076E-2</v>
      </c>
      <c r="D2557" s="324">
        <v>0.12425977802307522</v>
      </c>
    </row>
    <row r="2558" spans="1:4">
      <c r="A2558">
        <v>2557</v>
      </c>
      <c r="B2558" s="431">
        <v>132.96207221176152</v>
      </c>
      <c r="C2558" s="324">
        <v>5.4455216147217538E-2</v>
      </c>
      <c r="D2558" s="324">
        <v>0.13217374350776728</v>
      </c>
    </row>
    <row r="2559" spans="1:4">
      <c r="A2559">
        <v>2558</v>
      </c>
      <c r="B2559" s="431">
        <v>155.33005894822932</v>
      </c>
      <c r="C2559" s="324">
        <v>7.0534093729469033E-2</v>
      </c>
      <c r="D2559" s="324">
        <v>0.14372249063482234</v>
      </c>
    </row>
    <row r="2560" spans="1:4">
      <c r="A2560">
        <v>2559</v>
      </c>
      <c r="B2560" s="431">
        <v>148.87318755009409</v>
      </c>
      <c r="C2560" s="324">
        <v>6.9221105002435446E-2</v>
      </c>
      <c r="D2560" s="324">
        <v>0.13921932467500772</v>
      </c>
    </row>
    <row r="2561" spans="1:4">
      <c r="A2561">
        <v>2560</v>
      </c>
      <c r="B2561" s="431">
        <v>127.28214428438487</v>
      </c>
      <c r="C2561" s="324">
        <v>7.1618096181944993E-2</v>
      </c>
      <c r="D2561" s="324">
        <v>0.12134452615124068</v>
      </c>
    </row>
    <row r="2562" spans="1:4">
      <c r="A2562">
        <v>2561</v>
      </c>
      <c r="B2562" s="431">
        <v>113.8069427510947</v>
      </c>
      <c r="C2562" s="324">
        <v>5.1900860002218219E-2</v>
      </c>
      <c r="D2562" s="324">
        <v>0.11634400493977221</v>
      </c>
    </row>
    <row r="2563" spans="1:4">
      <c r="A2563">
        <v>2562</v>
      </c>
      <c r="B2563" s="431">
        <v>153.39480925603092</v>
      </c>
      <c r="C2563" s="324">
        <v>7.2440730776843029E-2</v>
      </c>
      <c r="D2563" s="324">
        <v>0.14134755772731589</v>
      </c>
    </row>
    <row r="2564" spans="1:4">
      <c r="A2564">
        <v>2563</v>
      </c>
      <c r="B2564" s="431">
        <v>105.18455692375657</v>
      </c>
      <c r="C2564" s="324">
        <v>5.3930696595427909E-2</v>
      </c>
      <c r="D2564" s="324">
        <v>0.10825277650461292</v>
      </c>
    </row>
    <row r="2565" spans="1:4">
      <c r="A2565">
        <v>2564</v>
      </c>
      <c r="B2565" s="431">
        <v>115.45697211310902</v>
      </c>
      <c r="C2565" s="324">
        <v>6.9536949600808765E-2</v>
      </c>
      <c r="D2565" s="324">
        <v>0.11268400440868707</v>
      </c>
    </row>
    <row r="2566" spans="1:4">
      <c r="A2566">
        <v>2565</v>
      </c>
      <c r="B2566" s="431">
        <v>121.4565731346439</v>
      </c>
      <c r="C2566" s="324">
        <v>6.3188906387979596E-2</v>
      </c>
      <c r="D2566" s="324">
        <v>0.1193803260974977</v>
      </c>
    </row>
    <row r="2567" spans="1:4">
      <c r="A2567">
        <v>2566</v>
      </c>
      <c r="B2567" s="431">
        <v>151.54335687213245</v>
      </c>
      <c r="C2567" s="324">
        <v>7.5982224385245808E-2</v>
      </c>
      <c r="D2567" s="324">
        <v>0.13838056624000861</v>
      </c>
    </row>
    <row r="2568" spans="1:4">
      <c r="A2568">
        <v>2567</v>
      </c>
      <c r="B2568" s="431">
        <v>109.98901817007852</v>
      </c>
      <c r="C2568" s="324">
        <v>5.2796181441655467E-2</v>
      </c>
      <c r="D2568" s="324">
        <v>0.1127382157822223</v>
      </c>
    </row>
    <row r="2569" spans="1:4">
      <c r="A2569">
        <v>2568</v>
      </c>
      <c r="B2569" s="431">
        <v>134.29505430987086</v>
      </c>
      <c r="C2569" s="324">
        <v>6.8980807014266413E-2</v>
      </c>
      <c r="D2569" s="324">
        <v>0.12776822816046601</v>
      </c>
    </row>
    <row r="2570" spans="1:4">
      <c r="A2570">
        <v>2569</v>
      </c>
      <c r="B2570" s="431">
        <v>144.14142414881334</v>
      </c>
      <c r="C2570" s="324">
        <v>7.7575849246967518E-2</v>
      </c>
      <c r="D2570" s="324">
        <v>0.13213335395722464</v>
      </c>
    </row>
    <row r="2571" spans="1:4">
      <c r="A2571">
        <v>2570</v>
      </c>
      <c r="B2571" s="431">
        <v>146.78136729852349</v>
      </c>
      <c r="C2571" s="324">
        <v>6.2423610925871696E-2</v>
      </c>
      <c r="D2571" s="324">
        <v>0.14051016997518337</v>
      </c>
    </row>
    <row r="2572" spans="1:4">
      <c r="A2572">
        <v>2571</v>
      </c>
      <c r="B2572" s="431">
        <v>120.15087392045901</v>
      </c>
      <c r="C2572" s="324">
        <v>7.9764728345798674E-2</v>
      </c>
      <c r="D2572" s="324">
        <v>0.11347002436082244</v>
      </c>
    </row>
    <row r="2573" spans="1:4">
      <c r="A2573">
        <v>2572</v>
      </c>
      <c r="B2573" s="431">
        <v>117.74037922964936</v>
      </c>
      <c r="C2573" s="324">
        <v>6.0896836757146217E-2</v>
      </c>
      <c r="D2573" s="324">
        <v>0.11701368249117122</v>
      </c>
    </row>
    <row r="2574" spans="1:4">
      <c r="A2574">
        <v>2573</v>
      </c>
      <c r="B2574" s="431">
        <v>136.95398151914549</v>
      </c>
      <c r="C2574" s="324">
        <v>5.6287228677555562E-2</v>
      </c>
      <c r="D2574" s="324">
        <v>0.13487317763747669</v>
      </c>
    </row>
    <row r="2575" spans="1:4">
      <c r="A2575">
        <v>2574</v>
      </c>
      <c r="B2575" s="431">
        <v>125.55276622405827</v>
      </c>
      <c r="C2575" s="324">
        <v>6.6212447386333931E-2</v>
      </c>
      <c r="D2575" s="324">
        <v>0.12173980643461302</v>
      </c>
    </row>
    <row r="2576" spans="1:4">
      <c r="A2576">
        <v>2575</v>
      </c>
      <c r="B2576" s="431">
        <v>134.43181657239111</v>
      </c>
      <c r="C2576" s="324">
        <v>5.2354075290427578E-2</v>
      </c>
      <c r="D2576" s="324">
        <v>0.13429779433149056</v>
      </c>
    </row>
    <row r="2577" spans="1:4">
      <c r="A2577">
        <v>2576</v>
      </c>
      <c r="B2577" s="431">
        <v>138.24932931685828</v>
      </c>
      <c r="C2577" s="324">
        <v>5.3828277491884437E-2</v>
      </c>
      <c r="D2577" s="324">
        <v>0.1370171988337239</v>
      </c>
    </row>
    <row r="2578" spans="1:4">
      <c r="A2578">
        <v>2577</v>
      </c>
      <c r="B2578" s="431">
        <v>140.94855535862609</v>
      </c>
      <c r="C2578" s="324">
        <v>6.7761151337884906E-2</v>
      </c>
      <c r="D2578" s="324">
        <v>0.13352760501293545</v>
      </c>
    </row>
    <row r="2579" spans="1:4">
      <c r="A2579">
        <v>2578</v>
      </c>
      <c r="B2579" s="431">
        <v>124.60238954261735</v>
      </c>
      <c r="C2579" s="324">
        <v>5.6695721008207522E-2</v>
      </c>
      <c r="D2579" s="324">
        <v>0.12415629921113618</v>
      </c>
    </row>
    <row r="2580" spans="1:4">
      <c r="A2580">
        <v>2579</v>
      </c>
      <c r="B2580" s="431">
        <v>119.19387590800592</v>
      </c>
      <c r="C2580" s="324">
        <v>6.9027949994908619E-2</v>
      </c>
      <c r="D2580" s="324">
        <v>0.11578446220777433</v>
      </c>
    </row>
    <row r="2581" spans="1:4">
      <c r="A2581">
        <v>2580</v>
      </c>
      <c r="B2581" s="431">
        <v>115.36366021384876</v>
      </c>
      <c r="C2581" s="324">
        <v>7.2771361862668471E-2</v>
      </c>
      <c r="D2581" s="324">
        <v>0.11173789680738791</v>
      </c>
    </row>
    <row r="2582" spans="1:4">
      <c r="A2582">
        <v>2581</v>
      </c>
      <c r="B2582" s="431">
        <v>118.47648456539618</v>
      </c>
      <c r="C2582" s="324">
        <v>5.2226379985095182E-2</v>
      </c>
      <c r="D2582" s="324">
        <v>0.12034554726344597</v>
      </c>
    </row>
    <row r="2583" spans="1:4">
      <c r="A2583">
        <v>2582</v>
      </c>
      <c r="B2583" s="431">
        <v>122.36185908202022</v>
      </c>
      <c r="C2583" s="324">
        <v>6.065837689240388E-2</v>
      </c>
      <c r="D2583" s="324">
        <v>0.12093849265666996</v>
      </c>
    </row>
    <row r="2584" spans="1:4">
      <c r="A2584">
        <v>2583</v>
      </c>
      <c r="B2584" s="431">
        <v>122.78344401484217</v>
      </c>
      <c r="C2584" s="324">
        <v>7.6617630788412702E-2</v>
      </c>
      <c r="D2584" s="324">
        <v>0.11634079348123354</v>
      </c>
    </row>
    <row r="2585" spans="1:4">
      <c r="A2585">
        <v>2584</v>
      </c>
      <c r="B2585" s="431">
        <v>108.85920813206205</v>
      </c>
      <c r="C2585" s="324">
        <v>5.4746945018296571E-2</v>
      </c>
      <c r="D2585" s="324">
        <v>0.11122644389894798</v>
      </c>
    </row>
    <row r="2586" spans="1:4">
      <c r="A2586">
        <v>2585</v>
      </c>
      <c r="B2586" s="431">
        <v>128.77326301770805</v>
      </c>
      <c r="C2586" s="324">
        <v>6.6032633183539219E-2</v>
      </c>
      <c r="D2586" s="324">
        <v>0.12439766639501922</v>
      </c>
    </row>
    <row r="2587" spans="1:4">
      <c r="A2587">
        <v>2586</v>
      </c>
      <c r="B2587" s="431">
        <v>100.38697694272416</v>
      </c>
      <c r="C2587" s="324">
        <v>5.0645900643731423E-2</v>
      </c>
      <c r="D2587" s="324">
        <v>0.10482657095399278</v>
      </c>
    </row>
    <row r="2588" spans="1:4">
      <c r="A2588">
        <v>2587</v>
      </c>
      <c r="B2588" s="431">
        <v>140.00067343137115</v>
      </c>
      <c r="C2588" s="324">
        <v>5.5167293481141001E-2</v>
      </c>
      <c r="D2588" s="324">
        <v>0.1379613389365697</v>
      </c>
    </row>
    <row r="2589" spans="1:4">
      <c r="A2589">
        <v>2588</v>
      </c>
      <c r="B2589" s="431">
        <v>140.57425853480487</v>
      </c>
      <c r="C2589" s="324">
        <v>5.2741380726332492E-2</v>
      </c>
      <c r="D2589" s="324">
        <v>0.1395143551092996</v>
      </c>
    </row>
    <row r="2590" spans="1:4">
      <c r="A2590">
        <v>2589</v>
      </c>
      <c r="B2590" s="431">
        <v>147.36544677607324</v>
      </c>
      <c r="C2590" s="324">
        <v>7.3274570369755182E-2</v>
      </c>
      <c r="D2590" s="324">
        <v>0.13632016992079671</v>
      </c>
    </row>
    <row r="2591" spans="1:4">
      <c r="A2591">
        <v>2590</v>
      </c>
      <c r="B2591" s="431">
        <v>121.16819151123046</v>
      </c>
      <c r="C2591" s="324">
        <v>7.0564617533499671E-2</v>
      </c>
      <c r="D2591" s="324">
        <v>0.11688816815905355</v>
      </c>
    </row>
    <row r="2592" spans="1:4">
      <c r="A2592">
        <v>2591</v>
      </c>
      <c r="B2592" s="431">
        <v>163.10209201323548</v>
      </c>
      <c r="C2592" s="324">
        <v>7.8365083019419149E-2</v>
      </c>
      <c r="D2592" s="324">
        <v>0.14602879333547275</v>
      </c>
    </row>
    <row r="2593" spans="1:4">
      <c r="A2593">
        <v>2592</v>
      </c>
      <c r="B2593" s="431">
        <v>111.66799602241588</v>
      </c>
      <c r="C2593" s="324">
        <v>6.8816095170944974E-2</v>
      </c>
      <c r="D2593" s="324">
        <v>0.10987498703186729</v>
      </c>
    </row>
    <row r="2594" spans="1:4">
      <c r="A2594">
        <v>2593</v>
      </c>
      <c r="B2594" s="431">
        <v>125.92003652830695</v>
      </c>
      <c r="C2594" s="324">
        <v>5.862037893786113E-2</v>
      </c>
      <c r="D2594" s="324">
        <v>0.12460847219167479</v>
      </c>
    </row>
    <row r="2595" spans="1:4">
      <c r="A2595">
        <v>2594</v>
      </c>
      <c r="B2595" s="431">
        <v>134.64929844120525</v>
      </c>
      <c r="C2595" s="324">
        <v>7.6946677457050736E-2</v>
      </c>
      <c r="D2595" s="324">
        <v>0.12520794381932634</v>
      </c>
    </row>
    <row r="2596" spans="1:4">
      <c r="A2596">
        <v>2595</v>
      </c>
      <c r="B2596" s="431">
        <v>129.19502362661166</v>
      </c>
      <c r="C2596" s="324">
        <v>6.440309340339298E-2</v>
      </c>
      <c r="D2596" s="324">
        <v>0.12530614614250532</v>
      </c>
    </row>
    <row r="2597" spans="1:4">
      <c r="A2597">
        <v>2596</v>
      </c>
      <c r="B2597" s="431">
        <v>112.99845757717343</v>
      </c>
      <c r="C2597" s="324">
        <v>6.5493689619700285E-2</v>
      </c>
      <c r="D2597" s="324">
        <v>0.11181277026320191</v>
      </c>
    </row>
    <row r="2598" spans="1:4">
      <c r="A2598">
        <v>2597</v>
      </c>
      <c r="B2598" s="431">
        <v>114.63761988052218</v>
      </c>
      <c r="C2598" s="324">
        <v>7.3253551853473084E-2</v>
      </c>
      <c r="D2598" s="324">
        <v>0.11104861598256381</v>
      </c>
    </row>
    <row r="2599" spans="1:4">
      <c r="A2599">
        <v>2598</v>
      </c>
      <c r="B2599" s="431">
        <v>131.15785215533248</v>
      </c>
      <c r="C2599" s="324">
        <v>6.994422249027725E-2</v>
      </c>
      <c r="D2599" s="324">
        <v>0.12494594287876924</v>
      </c>
    </row>
    <row r="2600" spans="1:4">
      <c r="A2600">
        <v>2599</v>
      </c>
      <c r="B2600" s="431">
        <v>128.72746261063841</v>
      </c>
      <c r="C2600" s="324">
        <v>6.4052464842820761E-2</v>
      </c>
      <c r="D2600" s="324">
        <v>0.12504734925062497</v>
      </c>
    </row>
    <row r="2601" spans="1:4">
      <c r="A2601">
        <v>2600</v>
      </c>
      <c r="B2601" s="431">
        <v>137.38734688199673</v>
      </c>
      <c r="C2601" s="324">
        <v>6.5539539063134949E-2</v>
      </c>
      <c r="D2601" s="324">
        <v>0.13153978447981984</v>
      </c>
    </row>
    <row r="2602" spans="1:4">
      <c r="A2602">
        <v>2601</v>
      </c>
      <c r="B2602" s="431">
        <v>146.89792822496125</v>
      </c>
      <c r="C2602" s="324">
        <v>7.6204270974828056E-2</v>
      </c>
      <c r="D2602" s="324">
        <v>0.13476083347539441</v>
      </c>
    </row>
    <row r="2603" spans="1:4">
      <c r="A2603">
        <v>2602</v>
      </c>
      <c r="B2603" s="431">
        <v>133.79223914304359</v>
      </c>
      <c r="C2603" s="324">
        <v>6.8478027995898402E-2</v>
      </c>
      <c r="D2603" s="324">
        <v>0.12755201801605995</v>
      </c>
    </row>
    <row r="2604" spans="1:4">
      <c r="A2604">
        <v>2603</v>
      </c>
      <c r="B2604" s="431">
        <v>100.80743511687022</v>
      </c>
      <c r="C2604" s="324">
        <v>5.917037190365157E-2</v>
      </c>
      <c r="D2604" s="324">
        <v>0.10329034241707231</v>
      </c>
    </row>
    <row r="2605" spans="1:4">
      <c r="A2605">
        <v>2604</v>
      </c>
      <c r="B2605" s="431">
        <v>134.47140106246627</v>
      </c>
      <c r="C2605" s="324">
        <v>6.6906580434602958E-2</v>
      </c>
      <c r="D2605" s="324">
        <v>0.12867105218847816</v>
      </c>
    </row>
    <row r="2606" spans="1:4">
      <c r="A2606">
        <v>2605</v>
      </c>
      <c r="B2606" s="431">
        <v>142.53592062226642</v>
      </c>
      <c r="C2606" s="324">
        <v>7.8002998087556563E-2</v>
      </c>
      <c r="D2606" s="324">
        <v>0.13076233241084398</v>
      </c>
    </row>
    <row r="2607" spans="1:4">
      <c r="A2607">
        <v>2606</v>
      </c>
      <c r="B2607" s="431">
        <v>117.5457142595013</v>
      </c>
      <c r="C2607" s="324">
        <v>5.7529064825516694E-2</v>
      </c>
      <c r="D2607" s="324">
        <v>0.11787296500752928</v>
      </c>
    </row>
    <row r="2608" spans="1:4">
      <c r="A2608">
        <v>2607</v>
      </c>
      <c r="B2608" s="431">
        <v>103.07519717773663</v>
      </c>
      <c r="C2608" s="324">
        <v>5.1324968548177266E-2</v>
      </c>
      <c r="D2608" s="324">
        <v>0.10704458110538889</v>
      </c>
    </row>
    <row r="2609" spans="1:4">
      <c r="A2609">
        <v>2608</v>
      </c>
      <c r="B2609" s="431">
        <v>118.50675448436643</v>
      </c>
      <c r="C2609" s="324">
        <v>5.0563540342526296E-2</v>
      </c>
      <c r="D2609" s="324">
        <v>0.12091218450476698</v>
      </c>
    </row>
    <row r="2610" spans="1:4">
      <c r="A2610">
        <v>2609</v>
      </c>
      <c r="B2610" s="431">
        <v>140.8080971927393</v>
      </c>
      <c r="C2610" s="324">
        <v>6.8576660840109299E-2</v>
      </c>
      <c r="D2610" s="324">
        <v>0.13309096576724161</v>
      </c>
    </row>
    <row r="2611" spans="1:4">
      <c r="A2611">
        <v>2610</v>
      </c>
      <c r="B2611" s="431">
        <v>123.37247546336101</v>
      </c>
      <c r="C2611" s="324">
        <v>6.6398423251881458E-2</v>
      </c>
      <c r="D2611" s="324">
        <v>0.11992327748762507</v>
      </c>
    </row>
    <row r="2612" spans="1:4">
      <c r="A2612">
        <v>2611</v>
      </c>
      <c r="B2612" s="431">
        <v>148.53123615400318</v>
      </c>
      <c r="C2612" s="324">
        <v>6.1282605482862615E-2</v>
      </c>
      <c r="D2612" s="324">
        <v>0.14247137545036523</v>
      </c>
    </row>
    <row r="2613" spans="1:4">
      <c r="A2613">
        <v>2612</v>
      </c>
      <c r="B2613" s="431">
        <v>146.04966779744007</v>
      </c>
      <c r="C2613" s="324">
        <v>6.314038181823696E-2</v>
      </c>
      <c r="D2613" s="324">
        <v>0.13959223122203962</v>
      </c>
    </row>
    <row r="2614" spans="1:4">
      <c r="A2614">
        <v>2613</v>
      </c>
      <c r="B2614" s="431">
        <v>133.62175120645372</v>
      </c>
      <c r="C2614" s="324">
        <v>5.6061558283894121E-2</v>
      </c>
      <c r="D2614" s="324">
        <v>0.13210886542502367</v>
      </c>
    </row>
    <row r="2615" spans="1:4">
      <c r="A2615">
        <v>2614</v>
      </c>
      <c r="B2615" s="431">
        <v>152.6114928548819</v>
      </c>
      <c r="C2615" s="324">
        <v>7.5571003423803948E-2</v>
      </c>
      <c r="D2615" s="324">
        <v>0.13936997555416181</v>
      </c>
    </row>
    <row r="2616" spans="1:4">
      <c r="A2616">
        <v>2615</v>
      </c>
      <c r="B2616" s="431">
        <v>141.72475062223467</v>
      </c>
      <c r="C2616" s="324">
        <v>6.931887420328281E-2</v>
      </c>
      <c r="D2616" s="324">
        <v>0.13352228158293872</v>
      </c>
    </row>
    <row r="2617" spans="1:4">
      <c r="A2617">
        <v>2616</v>
      </c>
      <c r="B2617" s="431">
        <v>107.1876750666421</v>
      </c>
      <c r="C2617" s="324">
        <v>5.0971989925472062E-2</v>
      </c>
      <c r="D2617" s="324">
        <v>0.11076739191791608</v>
      </c>
    </row>
    <row r="2618" spans="1:4">
      <c r="A2618">
        <v>2617</v>
      </c>
      <c r="B2618" s="431">
        <v>129.47223039863579</v>
      </c>
      <c r="C2618" s="324">
        <v>5.622321190602296E-2</v>
      </c>
      <c r="D2618" s="324">
        <v>0.1284909436566527</v>
      </c>
    </row>
    <row r="2619" spans="1:4">
      <c r="A2619">
        <v>2618</v>
      </c>
      <c r="B2619" s="431">
        <v>133.75958434244626</v>
      </c>
      <c r="C2619" s="324">
        <v>7.2733599251477793E-2</v>
      </c>
      <c r="D2619" s="324">
        <v>0.12600240808832017</v>
      </c>
    </row>
    <row r="2620" spans="1:4">
      <c r="A2620">
        <v>2619</v>
      </c>
      <c r="B2620" s="431">
        <v>112.86832203585236</v>
      </c>
      <c r="C2620" s="324">
        <v>5.922740305737937E-2</v>
      </c>
      <c r="D2620" s="324">
        <v>0.11342128828998678</v>
      </c>
    </row>
    <row r="2621" spans="1:4">
      <c r="A2621">
        <v>2620</v>
      </c>
      <c r="B2621" s="431">
        <v>137.15971978649873</v>
      </c>
      <c r="C2621" s="324">
        <v>7.6256598861076219E-2</v>
      </c>
      <c r="D2621" s="324">
        <v>0.12735250022856553</v>
      </c>
    </row>
    <row r="2622" spans="1:4">
      <c r="A2622">
        <v>2621</v>
      </c>
      <c r="B2622" s="431">
        <v>146.67119344567888</v>
      </c>
      <c r="C2622" s="324">
        <v>7.1175620696123515E-2</v>
      </c>
      <c r="D2622" s="324">
        <v>0.13665466137306442</v>
      </c>
    </row>
    <row r="2623" spans="1:4">
      <c r="A2623">
        <v>2622</v>
      </c>
      <c r="B2623" s="431">
        <v>129.64071469429098</v>
      </c>
      <c r="C2623" s="324">
        <v>7.8867042608962878E-2</v>
      </c>
      <c r="D2623" s="324">
        <v>0.12080509522674601</v>
      </c>
    </row>
    <row r="2624" spans="1:4">
      <c r="A2624">
        <v>2623</v>
      </c>
      <c r="B2624" s="431">
        <v>125.04632851078374</v>
      </c>
      <c r="C2624" s="324">
        <v>6.8860399103192804E-2</v>
      </c>
      <c r="D2624" s="324">
        <v>0.12047575253698969</v>
      </c>
    </row>
    <row r="2625" spans="1:4">
      <c r="A2625">
        <v>2624</v>
      </c>
      <c r="B2625" s="431">
        <v>116.43616720604925</v>
      </c>
      <c r="C2625" s="324">
        <v>5.291376241618477E-2</v>
      </c>
      <c r="D2625" s="324">
        <v>0.11834083880492152</v>
      </c>
    </row>
    <row r="2626" spans="1:4">
      <c r="A2626">
        <v>2625</v>
      </c>
      <c r="B2626" s="431">
        <v>127.54735098743703</v>
      </c>
      <c r="C2626" s="324">
        <v>6.4038634311425799E-2</v>
      </c>
      <c r="D2626" s="324">
        <v>0.12408830506430044</v>
      </c>
    </row>
    <row r="2627" spans="1:4">
      <c r="A2627">
        <v>2626</v>
      </c>
      <c r="B2627" s="431">
        <v>147.01269160851714</v>
      </c>
      <c r="C2627" s="324">
        <v>6.2739944985480953E-2</v>
      </c>
      <c r="D2627" s="324">
        <v>0.14056049459864983</v>
      </c>
    </row>
    <row r="2628" spans="1:4">
      <c r="A2628">
        <v>2627</v>
      </c>
      <c r="B2628" s="431">
        <v>124.95742553750726</v>
      </c>
      <c r="C2628" s="324">
        <v>6.2020033715302139E-2</v>
      </c>
      <c r="D2628" s="324">
        <v>0.12264439332195159</v>
      </c>
    </row>
    <row r="2629" spans="1:4">
      <c r="A2629">
        <v>2628</v>
      </c>
      <c r="B2629" s="431">
        <v>109.07882851525028</v>
      </c>
      <c r="C2629" s="324">
        <v>7.6718367196954032E-2</v>
      </c>
      <c r="D2629" s="324">
        <v>0.10594412770334029</v>
      </c>
    </row>
    <row r="2630" spans="1:4">
      <c r="A2630">
        <v>2629</v>
      </c>
      <c r="B2630" s="431">
        <v>129.07556836741821</v>
      </c>
      <c r="C2630" s="324">
        <v>5.6833020661414151E-2</v>
      </c>
      <c r="D2630" s="324">
        <v>0.12792622352406646</v>
      </c>
    </row>
    <row r="2631" spans="1:4">
      <c r="A2631">
        <v>2630</v>
      </c>
      <c r="B2631" s="431">
        <v>111.53973090810426</v>
      </c>
      <c r="C2631" s="324">
        <v>6.2755105263905181E-2</v>
      </c>
      <c r="D2631" s="324">
        <v>0.11135397813000539</v>
      </c>
    </row>
    <row r="2632" spans="1:4">
      <c r="A2632">
        <v>2631</v>
      </c>
      <c r="B2632" s="431">
        <v>139.20725602624063</v>
      </c>
      <c r="C2632" s="324">
        <v>5.5442827299909125E-2</v>
      </c>
      <c r="D2632" s="324">
        <v>0.13716017971882244</v>
      </c>
    </row>
    <row r="2633" spans="1:4">
      <c r="A2633">
        <v>2632</v>
      </c>
      <c r="B2633" s="431">
        <v>127.02389857115897</v>
      </c>
      <c r="C2633" s="324">
        <v>7.6805826377498831E-2</v>
      </c>
      <c r="D2633" s="324">
        <v>0.11949157455489617</v>
      </c>
    </row>
    <row r="2634" spans="1:4">
      <c r="A2634">
        <v>2633</v>
      </c>
      <c r="B2634" s="431">
        <v>126.37232595260659</v>
      </c>
      <c r="C2634" s="324">
        <v>5.0634751818438413E-2</v>
      </c>
      <c r="D2634" s="324">
        <v>0.12786030027022674</v>
      </c>
    </row>
    <row r="2635" spans="1:4">
      <c r="A2635">
        <v>2634</v>
      </c>
      <c r="B2635" s="431">
        <v>136.91605900742991</v>
      </c>
      <c r="C2635" s="324">
        <v>6.796659284642273E-2</v>
      </c>
      <c r="D2635" s="324">
        <v>0.13022949376332529</v>
      </c>
    </row>
    <row r="2636" spans="1:4">
      <c r="A2636">
        <v>2635</v>
      </c>
      <c r="B2636" s="431">
        <v>137.44361889593668</v>
      </c>
      <c r="C2636" s="324">
        <v>7.7974880057375365E-2</v>
      </c>
      <c r="D2636" s="324">
        <v>0.12694992562778354</v>
      </c>
    </row>
    <row r="2637" spans="1:4">
      <c r="A2637">
        <v>2636</v>
      </c>
      <c r="B2637" s="431">
        <v>128.46255005936541</v>
      </c>
      <c r="C2637" s="324">
        <v>5.9952238136880213E-2</v>
      </c>
      <c r="D2637" s="324">
        <v>0.12627653354955526</v>
      </c>
    </row>
    <row r="2638" spans="1:4">
      <c r="A2638">
        <v>2637</v>
      </c>
      <c r="B2638" s="431">
        <v>130.33660053395849</v>
      </c>
      <c r="C2638" s="324">
        <v>5.5822533590636464E-2</v>
      </c>
      <c r="D2638" s="324">
        <v>0.12938227913700759</v>
      </c>
    </row>
    <row r="2639" spans="1:4">
      <c r="A2639">
        <v>2638</v>
      </c>
      <c r="B2639" s="431">
        <v>148.81391969688931</v>
      </c>
      <c r="C2639" s="324">
        <v>5.5825899399735923E-2</v>
      </c>
      <c r="D2639" s="324">
        <v>0.14524625700827981</v>
      </c>
    </row>
    <row r="2640" spans="1:4">
      <c r="A2640">
        <v>2639</v>
      </c>
      <c r="B2640" s="431">
        <v>139.60307368482191</v>
      </c>
      <c r="C2640" s="324">
        <v>5.3589353968198111E-2</v>
      </c>
      <c r="D2640" s="324">
        <v>0.13829702510979031</v>
      </c>
    </row>
    <row r="2641" spans="1:4">
      <c r="A2641">
        <v>2640</v>
      </c>
      <c r="B2641" s="431">
        <v>146.62415142868619</v>
      </c>
      <c r="C2641" s="324">
        <v>6.5915899298114658E-2</v>
      </c>
      <c r="D2641" s="324">
        <v>0.13885271857602402</v>
      </c>
    </row>
    <row r="2642" spans="1:4">
      <c r="A2642">
        <v>2641</v>
      </c>
      <c r="B2642" s="431">
        <v>132.22591477153304</v>
      </c>
      <c r="C2642" s="324">
        <v>5.7293862461714945E-2</v>
      </c>
      <c r="D2642" s="324">
        <v>0.13043770924543019</v>
      </c>
    </row>
    <row r="2643" spans="1:4">
      <c r="A2643">
        <v>2642</v>
      </c>
      <c r="B2643" s="431">
        <v>126.87604109268426</v>
      </c>
      <c r="C2643" s="324">
        <v>7.5044681008460318E-2</v>
      </c>
      <c r="D2643" s="324">
        <v>0.11993287992616508</v>
      </c>
    </row>
    <row r="2644" spans="1:4">
      <c r="A2644">
        <v>2643</v>
      </c>
      <c r="B2644" s="431">
        <v>139.90534201144405</v>
      </c>
      <c r="C2644" s="324">
        <v>5.3990399229335788E-2</v>
      </c>
      <c r="D2644" s="324">
        <v>0.13838637178792729</v>
      </c>
    </row>
    <row r="2645" spans="1:4">
      <c r="A2645">
        <v>2644</v>
      </c>
      <c r="B2645" s="431">
        <v>129.75076826754983</v>
      </c>
      <c r="C2645" s="324">
        <v>5.5916033846287072E-2</v>
      </c>
      <c r="D2645" s="324">
        <v>0.12884427798241013</v>
      </c>
    </row>
    <row r="2646" spans="1:4">
      <c r="A2646">
        <v>2645</v>
      </c>
      <c r="B2646" s="431">
        <v>130.63903615572997</v>
      </c>
      <c r="C2646" s="324">
        <v>7.3822368548168982E-2</v>
      </c>
      <c r="D2646" s="324">
        <v>0.12321729371269248</v>
      </c>
    </row>
    <row r="2647" spans="1:4">
      <c r="A2647">
        <v>2646</v>
      </c>
      <c r="B2647" s="431">
        <v>112.98221291003976</v>
      </c>
      <c r="C2647" s="324">
        <v>6.7413798969897354E-2</v>
      </c>
      <c r="D2647" s="324">
        <v>0.11128757962523179</v>
      </c>
    </row>
    <row r="2648" spans="1:4">
      <c r="A2648">
        <v>2647</v>
      </c>
      <c r="B2648" s="431">
        <v>139.56709532582863</v>
      </c>
      <c r="C2648" s="324">
        <v>6.0057696867761065E-2</v>
      </c>
      <c r="D2648" s="324">
        <v>0.13553082248908283</v>
      </c>
    </row>
    <row r="2649" spans="1:4">
      <c r="A2649">
        <v>2648</v>
      </c>
      <c r="B2649" s="431">
        <v>143.02485966356599</v>
      </c>
      <c r="C2649" s="324">
        <v>7.7087325778364829E-2</v>
      </c>
      <c r="D2649" s="324">
        <v>0.13148087156492169</v>
      </c>
    </row>
    <row r="2650" spans="1:4">
      <c r="A2650">
        <v>2649</v>
      </c>
      <c r="B2650" s="431">
        <v>124.2931400946205</v>
      </c>
      <c r="C2650" s="324">
        <v>7.3987721690902356E-2</v>
      </c>
      <c r="D2650" s="324">
        <v>0.11828162599107432</v>
      </c>
    </row>
    <row r="2651" spans="1:4">
      <c r="A2651">
        <v>2650</v>
      </c>
      <c r="B2651" s="431">
        <v>140.57983353842303</v>
      </c>
      <c r="C2651" s="324">
        <v>6.7580344284689217E-2</v>
      </c>
      <c r="D2651" s="324">
        <v>0.13330514949244479</v>
      </c>
    </row>
    <row r="2652" spans="1:4">
      <c r="A2652">
        <v>2651</v>
      </c>
      <c r="B2652" s="431">
        <v>114.4296722240326</v>
      </c>
      <c r="C2652" s="324">
        <v>6.9323312672471313E-2</v>
      </c>
      <c r="D2652" s="324">
        <v>0.11192977948585656</v>
      </c>
    </row>
    <row r="2653" spans="1:4">
      <c r="A2653">
        <v>2652</v>
      </c>
      <c r="B2653" s="431">
        <v>140.62369885571579</v>
      </c>
      <c r="C2653" s="324">
        <v>7.8661188040236571E-2</v>
      </c>
      <c r="D2653" s="324">
        <v>0.12908271499126731</v>
      </c>
    </row>
    <row r="2654" spans="1:4">
      <c r="A2654">
        <v>2653</v>
      </c>
      <c r="B2654" s="431">
        <v>153.29404855394768</v>
      </c>
      <c r="C2654" s="324">
        <v>6.8301645539841457E-2</v>
      </c>
      <c r="D2654" s="324">
        <v>0.14313800868536786</v>
      </c>
    </row>
    <row r="2655" spans="1:4">
      <c r="A2655">
        <v>2654</v>
      </c>
      <c r="B2655" s="431">
        <v>114.19681894201781</v>
      </c>
      <c r="C2655" s="324">
        <v>5.0976452897757506E-2</v>
      </c>
      <c r="D2655" s="324">
        <v>0.11696553582302002</v>
      </c>
    </row>
    <row r="2656" spans="1:4">
      <c r="A2656">
        <v>2655</v>
      </c>
      <c r="B2656" s="431">
        <v>111.23402366899681</v>
      </c>
      <c r="C2656" s="324">
        <v>7.5430822114195134E-2</v>
      </c>
      <c r="D2656" s="324">
        <v>0.10788623043775582</v>
      </c>
    </row>
    <row r="2657" spans="1:4">
      <c r="A2657">
        <v>2656</v>
      </c>
      <c r="B2657" s="431">
        <v>120.79798297037841</v>
      </c>
      <c r="C2657" s="324">
        <v>6.8981974697197773E-2</v>
      </c>
      <c r="D2657" s="324">
        <v>0.11706937795803557</v>
      </c>
    </row>
    <row r="2658" spans="1:4">
      <c r="A2658">
        <v>2657</v>
      </c>
      <c r="B2658" s="431">
        <v>127.59268757391</v>
      </c>
      <c r="C2658" s="324">
        <v>6.9102641287773214E-2</v>
      </c>
      <c r="D2658" s="324">
        <v>0.12241510183226464</v>
      </c>
    </row>
    <row r="2659" spans="1:4">
      <c r="A2659">
        <v>2658</v>
      </c>
      <c r="B2659" s="431">
        <v>144.26973463577431</v>
      </c>
      <c r="C2659" s="324">
        <v>5.4321419528835187E-2</v>
      </c>
      <c r="D2659" s="324">
        <v>0.14202529750695467</v>
      </c>
    </row>
    <row r="2660" spans="1:4">
      <c r="A2660">
        <v>2659</v>
      </c>
      <c r="B2660" s="431">
        <v>104.34752817595492</v>
      </c>
      <c r="C2660" s="324">
        <v>7.7441180938594589E-2</v>
      </c>
      <c r="D2660" s="324">
        <v>0.10221383302122307</v>
      </c>
    </row>
    <row r="2661" spans="1:4">
      <c r="A2661">
        <v>2660</v>
      </c>
      <c r="B2661" s="431">
        <v>136.93736631152436</v>
      </c>
      <c r="C2661" s="324">
        <v>7.848356141638177E-2</v>
      </c>
      <c r="D2661" s="324">
        <v>0.12638942492678407</v>
      </c>
    </row>
    <row r="2662" spans="1:4">
      <c r="A2662">
        <v>2661</v>
      </c>
      <c r="B2662" s="431">
        <v>129.29604372307577</v>
      </c>
      <c r="C2662" s="324">
        <v>6.3499231978086393E-2</v>
      </c>
      <c r="D2662" s="324">
        <v>0.1257067356235074</v>
      </c>
    </row>
    <row r="2663" spans="1:4">
      <c r="A2663">
        <v>2662</v>
      </c>
      <c r="B2663" s="431">
        <v>138.91196360344637</v>
      </c>
      <c r="C2663" s="324">
        <v>6.431871754784077E-2</v>
      </c>
      <c r="D2663" s="324">
        <v>0.13325868951572695</v>
      </c>
    </row>
    <row r="2664" spans="1:4">
      <c r="A2664">
        <v>2663</v>
      </c>
      <c r="B2664" s="431">
        <v>148.61138895762613</v>
      </c>
      <c r="C2664" s="324">
        <v>7.4686991742200684E-2</v>
      </c>
      <c r="D2664" s="324">
        <v>0.13669063808174914</v>
      </c>
    </row>
    <row r="2665" spans="1:4">
      <c r="A2665">
        <v>2664</v>
      </c>
      <c r="B2665" s="431">
        <v>133.16933969526468</v>
      </c>
      <c r="C2665" s="324">
        <v>6.9439080878831022E-2</v>
      </c>
      <c r="D2665" s="324">
        <v>0.12671161841486589</v>
      </c>
    </row>
    <row r="2666" spans="1:4">
      <c r="A2666">
        <v>2665</v>
      </c>
      <c r="B2666" s="431">
        <v>123.67046542931152</v>
      </c>
      <c r="C2666" s="324">
        <v>5.1578930686963224E-2</v>
      </c>
      <c r="D2666" s="324">
        <v>0.12513198212728396</v>
      </c>
    </row>
    <row r="2667" spans="1:4">
      <c r="A2667">
        <v>2666</v>
      </c>
      <c r="B2667" s="431">
        <v>131.5436283565061</v>
      </c>
      <c r="C2667" s="324">
        <v>5.8953677801859415E-2</v>
      </c>
      <c r="D2667" s="324">
        <v>0.12923016916723939</v>
      </c>
    </row>
    <row r="2668" spans="1:4">
      <c r="A2668">
        <v>2667</v>
      </c>
      <c r="B2668" s="431">
        <v>113.75850672294341</v>
      </c>
      <c r="C2668" s="324">
        <v>5.6546010927551432E-2</v>
      </c>
      <c r="D2668" s="324">
        <v>0.11493789786279958</v>
      </c>
    </row>
    <row r="2669" spans="1:4">
      <c r="A2669">
        <v>2668</v>
      </c>
      <c r="B2669" s="431">
        <v>120.89492416091262</v>
      </c>
      <c r="C2669" s="324">
        <v>5.6716811455188698E-2</v>
      </c>
      <c r="D2669" s="324">
        <v>0.12098292086066928</v>
      </c>
    </row>
    <row r="2670" spans="1:4">
      <c r="A2670">
        <v>2669</v>
      </c>
      <c r="B2670" s="431">
        <v>162.64130094557777</v>
      </c>
      <c r="C2670" s="324">
        <v>7.8290479513020483E-2</v>
      </c>
      <c r="D2670" s="324">
        <v>0.14571875157004269</v>
      </c>
    </row>
    <row r="2671" spans="1:4">
      <c r="A2671">
        <v>2670</v>
      </c>
      <c r="B2671" s="431">
        <v>126.99543776686018</v>
      </c>
      <c r="C2671" s="324">
        <v>7.4769858254478253E-2</v>
      </c>
      <c r="D2671" s="324">
        <v>0.12011116025391513</v>
      </c>
    </row>
    <row r="2672" spans="1:4">
      <c r="A2672">
        <v>2671</v>
      </c>
      <c r="B2672" s="431">
        <v>149.27208898425505</v>
      </c>
      <c r="C2672" s="324">
        <v>6.8128448193021329E-2</v>
      </c>
      <c r="D2672" s="324">
        <v>0.14001281323544634</v>
      </c>
    </row>
    <row r="2673" spans="1:4">
      <c r="A2673">
        <v>2672</v>
      </c>
      <c r="B2673" s="431">
        <v>114.72200261862727</v>
      </c>
      <c r="C2673" s="324">
        <v>5.7307299504665336E-2</v>
      </c>
      <c r="D2673" s="324">
        <v>0.11553830767723552</v>
      </c>
    </row>
    <row r="2674" spans="1:4">
      <c r="A2674">
        <v>2673</v>
      </c>
      <c r="B2674" s="431">
        <v>148.49344266910751</v>
      </c>
      <c r="C2674" s="324">
        <v>7.7097916229207961E-2</v>
      </c>
      <c r="D2674" s="324">
        <v>0.13560413822219458</v>
      </c>
    </row>
    <row r="2675" spans="1:4">
      <c r="A2675">
        <v>2674</v>
      </c>
      <c r="B2675" s="431">
        <v>120.49761720779763</v>
      </c>
      <c r="C2675" s="324">
        <v>7.422665985497956E-2</v>
      </c>
      <c r="D2675" s="324">
        <v>0.11529389469396277</v>
      </c>
    </row>
    <row r="2676" spans="1:4">
      <c r="A2676">
        <v>2675</v>
      </c>
      <c r="B2676" s="431">
        <v>134.67481867639091</v>
      </c>
      <c r="C2676" s="324">
        <v>6.4973655545606121E-2</v>
      </c>
      <c r="D2676" s="324">
        <v>0.12955687960652423</v>
      </c>
    </row>
    <row r="2677" spans="1:4">
      <c r="A2677">
        <v>2676</v>
      </c>
      <c r="B2677" s="431">
        <v>136.96459242238649</v>
      </c>
      <c r="C2677" s="324">
        <v>5.8685318892209473E-2</v>
      </c>
      <c r="D2677" s="324">
        <v>0.13390523377203689</v>
      </c>
    </row>
    <row r="2678" spans="1:4">
      <c r="A2678">
        <v>2677</v>
      </c>
      <c r="B2678" s="431">
        <v>138.5302691742514</v>
      </c>
      <c r="C2678" s="324">
        <v>5.6721275181845429E-2</v>
      </c>
      <c r="D2678" s="324">
        <v>0.13604127675922187</v>
      </c>
    </row>
    <row r="2679" spans="1:4">
      <c r="A2679">
        <v>2678</v>
      </c>
      <c r="B2679" s="431">
        <v>133.93162454569438</v>
      </c>
      <c r="C2679" s="324">
        <v>7.0589306513121966E-2</v>
      </c>
      <c r="D2679" s="324">
        <v>0.12689979672418222</v>
      </c>
    </row>
    <row r="2680" spans="1:4">
      <c r="A2680">
        <v>2679</v>
      </c>
      <c r="B2680" s="431">
        <v>142.65252592526804</v>
      </c>
      <c r="C2680" s="324">
        <v>6.4031447416186077E-2</v>
      </c>
      <c r="D2680" s="324">
        <v>0.13642866506293699</v>
      </c>
    </row>
    <row r="2681" spans="1:4">
      <c r="A2681">
        <v>2680</v>
      </c>
      <c r="B2681" s="431">
        <v>150.85438231875639</v>
      </c>
      <c r="C2681" s="324">
        <v>7.271756827492154E-2</v>
      </c>
      <c r="D2681" s="324">
        <v>0.1392555810446679</v>
      </c>
    </row>
    <row r="2682" spans="1:4">
      <c r="A2682">
        <v>2681</v>
      </c>
      <c r="B2682" s="431">
        <v>112.70470832355637</v>
      </c>
      <c r="C2682" s="324">
        <v>5.5132961499100998E-2</v>
      </c>
      <c r="D2682" s="324">
        <v>0.11443952320242118</v>
      </c>
    </row>
    <row r="2683" spans="1:4">
      <c r="A2683">
        <v>2682</v>
      </c>
      <c r="B2683" s="431">
        <v>138.26006655490895</v>
      </c>
      <c r="C2683" s="324">
        <v>6.7565967895819798E-2</v>
      </c>
      <c r="D2683" s="324">
        <v>0.13145628173790908</v>
      </c>
    </row>
    <row r="2684" spans="1:4">
      <c r="A2684">
        <v>2683</v>
      </c>
      <c r="B2684" s="431">
        <v>111.1021590592493</v>
      </c>
      <c r="C2684" s="324">
        <v>7.5297701412484846E-2</v>
      </c>
      <c r="D2684" s="324">
        <v>0.10781800819653201</v>
      </c>
    </row>
    <row r="2685" spans="1:4">
      <c r="A2685">
        <v>2684</v>
      </c>
      <c r="B2685" s="431">
        <v>131.42367058059003</v>
      </c>
      <c r="C2685" s="324">
        <v>5.5619307474987265E-2</v>
      </c>
      <c r="D2685" s="324">
        <v>0.13039357217028119</v>
      </c>
    </row>
    <row r="2686" spans="1:4">
      <c r="A2686">
        <v>2685</v>
      </c>
      <c r="B2686" s="431">
        <v>112.74412740477064</v>
      </c>
      <c r="C2686" s="324">
        <v>5.8204587226828836E-2</v>
      </c>
      <c r="D2686" s="324">
        <v>0.11360281608870047</v>
      </c>
    </row>
    <row r="2687" spans="1:4">
      <c r="A2687">
        <v>2686</v>
      </c>
      <c r="B2687" s="431">
        <v>138.30121988032346</v>
      </c>
      <c r="C2687" s="324">
        <v>7.9840694274679144E-2</v>
      </c>
      <c r="D2687" s="324">
        <v>0.12692352253347219</v>
      </c>
    </row>
    <row r="2688" spans="1:4">
      <c r="A2688">
        <v>2687</v>
      </c>
      <c r="B2688" s="431">
        <v>140.7402560483778</v>
      </c>
      <c r="C2688" s="324">
        <v>6.5572867186541151E-2</v>
      </c>
      <c r="D2688" s="324">
        <v>0.13424000267815994</v>
      </c>
    </row>
    <row r="2689" spans="1:4">
      <c r="A2689">
        <v>2688</v>
      </c>
      <c r="B2689" s="431">
        <v>126.15339833157088</v>
      </c>
      <c r="C2689" s="324">
        <v>5.6162138411850734E-2</v>
      </c>
      <c r="D2689" s="324">
        <v>0.12566983073275539</v>
      </c>
    </row>
    <row r="2690" spans="1:4">
      <c r="A2690">
        <v>2689</v>
      </c>
      <c r="B2690" s="431">
        <v>120.38468838002022</v>
      </c>
      <c r="C2690" s="324">
        <v>6.2260000338898974E-2</v>
      </c>
      <c r="D2690" s="324">
        <v>0.1187886774085732</v>
      </c>
    </row>
    <row r="2691" spans="1:4">
      <c r="A2691">
        <v>2690</v>
      </c>
      <c r="B2691" s="431">
        <v>132.20448644812467</v>
      </c>
      <c r="C2691" s="324">
        <v>6.8470571454833526E-2</v>
      </c>
      <c r="D2691" s="324">
        <v>0.12629229533059033</v>
      </c>
    </row>
    <row r="2692" spans="1:4">
      <c r="A2692">
        <v>2691</v>
      </c>
      <c r="B2692" s="431">
        <v>146.89414873444269</v>
      </c>
      <c r="C2692" s="324">
        <v>7.0876393011247929E-2</v>
      </c>
      <c r="D2692" s="324">
        <v>0.13695449168883697</v>
      </c>
    </row>
    <row r="2693" spans="1:4">
      <c r="A2693">
        <v>2692</v>
      </c>
      <c r="B2693" s="431">
        <v>136.42439128982079</v>
      </c>
      <c r="C2693" s="324">
        <v>6.4074116625857602E-2</v>
      </c>
      <c r="D2693" s="324">
        <v>0.13132500784813061</v>
      </c>
    </row>
    <row r="2694" spans="1:4">
      <c r="A2694">
        <v>2693</v>
      </c>
      <c r="B2694" s="431">
        <v>138.66789026596183</v>
      </c>
      <c r="C2694" s="324">
        <v>5.8344163642425166E-2</v>
      </c>
      <c r="D2694" s="324">
        <v>0.13548349306086196</v>
      </c>
    </row>
    <row r="2695" spans="1:4">
      <c r="A2695">
        <v>2694</v>
      </c>
      <c r="B2695" s="431">
        <v>136.63134438678134</v>
      </c>
      <c r="C2695" s="324">
        <v>6.2590795807815527E-2</v>
      </c>
      <c r="D2695" s="324">
        <v>0.13207268214871468</v>
      </c>
    </row>
    <row r="2696" spans="1:4">
      <c r="A2696">
        <v>2695</v>
      </c>
      <c r="B2696" s="431">
        <v>139.70100646908281</v>
      </c>
      <c r="C2696" s="324">
        <v>6.0920847263615976E-2</v>
      </c>
      <c r="D2696" s="324">
        <v>0.1352862218262042</v>
      </c>
    </row>
    <row r="2697" spans="1:4">
      <c r="A2697">
        <v>2696</v>
      </c>
      <c r="B2697" s="431">
        <v>118.95447847670067</v>
      </c>
      <c r="C2697" s="324">
        <v>6.008089059967589E-2</v>
      </c>
      <c r="D2697" s="324">
        <v>0.118275611608996</v>
      </c>
    </row>
    <row r="2698" spans="1:4">
      <c r="A2698">
        <v>2697</v>
      </c>
      <c r="B2698" s="431">
        <v>135.57058922872938</v>
      </c>
      <c r="C2698" s="324">
        <v>6.2285206705464613E-2</v>
      </c>
      <c r="D2698" s="324">
        <v>0.1313169495287882</v>
      </c>
    </row>
    <row r="2699" spans="1:4">
      <c r="A2699">
        <v>2698</v>
      </c>
      <c r="B2699" s="431">
        <v>138.54126454577042</v>
      </c>
      <c r="C2699" s="324">
        <v>7.3142585960748879E-2</v>
      </c>
      <c r="D2699" s="324">
        <v>0.12955427104813735</v>
      </c>
    </row>
    <row r="2700" spans="1:4">
      <c r="A2700">
        <v>2699</v>
      </c>
      <c r="B2700" s="431">
        <v>120.804419777544</v>
      </c>
      <c r="C2700" s="324">
        <v>6.1766443621258459E-2</v>
      </c>
      <c r="D2700" s="324">
        <v>0.1192902077573019</v>
      </c>
    </row>
    <row r="2701" spans="1:4">
      <c r="A2701">
        <v>2700</v>
      </c>
      <c r="B2701" s="431">
        <v>155.39711594023413</v>
      </c>
      <c r="C2701" s="324">
        <v>7.1759444601721803E-2</v>
      </c>
      <c r="D2701" s="324">
        <v>0.14321261584728132</v>
      </c>
    </row>
    <row r="2702" spans="1:4">
      <c r="A2702">
        <v>2701</v>
      </c>
      <c r="B2702" s="431">
        <v>125.89616409743421</v>
      </c>
      <c r="C2702" s="324">
        <v>6.1973072133014478E-2</v>
      </c>
      <c r="D2702" s="324">
        <v>0.12343653252759795</v>
      </c>
    </row>
    <row r="2703" spans="1:4">
      <c r="A2703">
        <v>2702</v>
      </c>
      <c r="B2703" s="431">
        <v>132.92618555423061</v>
      </c>
      <c r="C2703" s="324">
        <v>5.2068225751662735E-2</v>
      </c>
      <c r="D2703" s="324">
        <v>0.1330917570145301</v>
      </c>
    </row>
    <row r="2704" spans="1:4">
      <c r="A2704">
        <v>2703</v>
      </c>
      <c r="B2704" s="431">
        <v>133.06143112489863</v>
      </c>
      <c r="C2704" s="324">
        <v>5.4189142381860476E-2</v>
      </c>
      <c r="D2704" s="324">
        <v>0.13236500467397896</v>
      </c>
    </row>
    <row r="2705" spans="1:4">
      <c r="A2705">
        <v>2704</v>
      </c>
      <c r="B2705" s="431">
        <v>143.36083161734965</v>
      </c>
      <c r="C2705" s="324">
        <v>5.7412490824895211E-2</v>
      </c>
      <c r="D2705" s="324">
        <v>0.13986098612455702</v>
      </c>
    </row>
    <row r="2706" spans="1:4">
      <c r="A2706">
        <v>2705</v>
      </c>
      <c r="B2706" s="431">
        <v>142.66159280711511</v>
      </c>
      <c r="C2706" s="324">
        <v>7.1472489322290056E-2</v>
      </c>
      <c r="D2706" s="324">
        <v>0.13340009439159714</v>
      </c>
    </row>
    <row r="2707" spans="1:4">
      <c r="A2707">
        <v>2706</v>
      </c>
      <c r="B2707" s="431">
        <v>141.64316351710536</v>
      </c>
      <c r="C2707" s="324">
        <v>7.7963723786158359E-2</v>
      </c>
      <c r="D2707" s="324">
        <v>0.13010698592378869</v>
      </c>
    </row>
    <row r="2708" spans="1:4">
      <c r="A2708">
        <v>2707</v>
      </c>
      <c r="B2708" s="431">
        <v>121.84889647240975</v>
      </c>
      <c r="C2708" s="324">
        <v>6.9462305092933732E-2</v>
      </c>
      <c r="D2708" s="324">
        <v>0.11775622984128759</v>
      </c>
    </row>
    <row r="2709" spans="1:4">
      <c r="A2709">
        <v>2708</v>
      </c>
      <c r="B2709" s="431">
        <v>130.61395701666734</v>
      </c>
      <c r="C2709" s="324">
        <v>6.724042346572523E-2</v>
      </c>
      <c r="D2709" s="324">
        <v>0.12545751061788715</v>
      </c>
    </row>
    <row r="2710" spans="1:4">
      <c r="A2710">
        <v>2709</v>
      </c>
      <c r="B2710" s="431">
        <v>130.85982041830354</v>
      </c>
      <c r="C2710" s="324">
        <v>5.1346177780696278E-2</v>
      </c>
      <c r="D2710" s="324">
        <v>0.13155836995994175</v>
      </c>
    </row>
    <row r="2711" spans="1:4">
      <c r="A2711">
        <v>2710</v>
      </c>
      <c r="B2711" s="431">
        <v>121.43684911860919</v>
      </c>
      <c r="C2711" s="324">
        <v>7.3800447300914881E-2</v>
      </c>
      <c r="D2711" s="324">
        <v>0.11613995068498001</v>
      </c>
    </row>
    <row r="2712" spans="1:4">
      <c r="A2712">
        <v>2711</v>
      </c>
      <c r="B2712" s="431">
        <v>143.97716073234818</v>
      </c>
      <c r="C2712" s="324">
        <v>6.7637309584597738E-2</v>
      </c>
      <c r="D2712" s="324">
        <v>0.13599736510086216</v>
      </c>
    </row>
    <row r="2713" spans="1:4">
      <c r="A2713">
        <v>2712</v>
      </c>
      <c r="B2713" s="431">
        <v>105.97321049424605</v>
      </c>
      <c r="C2713" s="324">
        <v>7.6599331892374597E-2</v>
      </c>
      <c r="D2713" s="324">
        <v>0.10362069284902824</v>
      </c>
    </row>
    <row r="2714" spans="1:4">
      <c r="A2714">
        <v>2713</v>
      </c>
      <c r="B2714" s="431">
        <v>146.30141908061017</v>
      </c>
      <c r="C2714" s="324">
        <v>6.9532154034605317E-2</v>
      </c>
      <c r="D2714" s="324">
        <v>0.1370528190195256</v>
      </c>
    </row>
    <row r="2715" spans="1:4">
      <c r="A2715">
        <v>2714</v>
      </c>
      <c r="B2715" s="431">
        <v>129.37863514904612</v>
      </c>
      <c r="C2715" s="324">
        <v>5.4431492804750563E-2</v>
      </c>
      <c r="D2715" s="324">
        <v>0.12907994120664473</v>
      </c>
    </row>
    <row r="2716" spans="1:4">
      <c r="A2716">
        <v>2715</v>
      </c>
      <c r="B2716" s="431">
        <v>136.7560680719815</v>
      </c>
      <c r="C2716" s="324">
        <v>6.3463623935106975E-2</v>
      </c>
      <c r="D2716" s="324">
        <v>0.13183370285641416</v>
      </c>
    </row>
    <row r="2717" spans="1:4">
      <c r="A2717">
        <v>2716</v>
      </c>
      <c r="B2717" s="431">
        <v>145.60551891601784</v>
      </c>
      <c r="C2717" s="324">
        <v>7.3511700236011154E-2</v>
      </c>
      <c r="D2717" s="324">
        <v>0.13486447593990425</v>
      </c>
    </row>
    <row r="2718" spans="1:4">
      <c r="A2718">
        <v>2717</v>
      </c>
      <c r="B2718" s="431">
        <v>111.82361375950664</v>
      </c>
      <c r="C2718" s="324">
        <v>7.8580610318379762E-2</v>
      </c>
      <c r="D2718" s="324">
        <v>0.10756923589113984</v>
      </c>
    </row>
    <row r="2719" spans="1:4">
      <c r="A2719">
        <v>2718</v>
      </c>
      <c r="B2719" s="431">
        <v>143.56100072075446</v>
      </c>
      <c r="C2719" s="324">
        <v>6.6256292227775002E-2</v>
      </c>
      <c r="D2719" s="324">
        <v>0.13623727377859665</v>
      </c>
    </row>
    <row r="2720" spans="1:4">
      <c r="A2720">
        <v>2719</v>
      </c>
      <c r="B2720" s="431">
        <v>121.13338039323951</v>
      </c>
      <c r="C2720" s="324">
        <v>5.4857506302584666E-2</v>
      </c>
      <c r="D2720" s="324">
        <v>0.12179847725683318</v>
      </c>
    </row>
    <row r="2721" spans="1:4">
      <c r="A2721">
        <v>2720</v>
      </c>
      <c r="B2721" s="431">
        <v>120.95421869619615</v>
      </c>
      <c r="C2721" s="324">
        <v>5.2341672336841782E-2</v>
      </c>
      <c r="D2721" s="324">
        <v>0.12248157861500125</v>
      </c>
    </row>
    <row r="2722" spans="1:4">
      <c r="A2722">
        <v>2721</v>
      </c>
      <c r="B2722" s="431">
        <v>152.84606419785246</v>
      </c>
      <c r="C2722" s="324">
        <v>7.642579391897926E-2</v>
      </c>
      <c r="D2722" s="324">
        <v>0.13917867121500435</v>
      </c>
    </row>
    <row r="2723" spans="1:4">
      <c r="A2723">
        <v>2722</v>
      </c>
      <c r="B2723" s="431">
        <v>136.63984752764122</v>
      </c>
      <c r="C2723" s="324">
        <v>6.7286351796838617E-2</v>
      </c>
      <c r="D2723" s="324">
        <v>0.13026711398400564</v>
      </c>
    </row>
    <row r="2724" spans="1:4">
      <c r="A2724">
        <v>2723</v>
      </c>
      <c r="B2724" s="431">
        <v>133.84634944704925</v>
      </c>
      <c r="C2724" s="324">
        <v>7.8113586235844343E-2</v>
      </c>
      <c r="D2724" s="324">
        <v>0.12420191053064286</v>
      </c>
    </row>
    <row r="2725" spans="1:4">
      <c r="A2725">
        <v>2724</v>
      </c>
      <c r="B2725" s="431">
        <v>120.51622787640763</v>
      </c>
      <c r="C2725" s="324">
        <v>7.2253101958079782E-2</v>
      </c>
      <c r="D2725" s="324">
        <v>0.11588059481848872</v>
      </c>
    </row>
    <row r="2726" spans="1:4">
      <c r="A2726">
        <v>2725</v>
      </c>
      <c r="B2726" s="431">
        <v>156.16584573595583</v>
      </c>
      <c r="C2726" s="324">
        <v>7.6630972487214483E-2</v>
      </c>
      <c r="D2726" s="324">
        <v>0.14160279698710559</v>
      </c>
    </row>
    <row r="2727" spans="1:4">
      <c r="A2727">
        <v>2726</v>
      </c>
      <c r="B2727" s="431">
        <v>133.67432531410043</v>
      </c>
      <c r="C2727" s="324">
        <v>6.4438057925756118E-2</v>
      </c>
      <c r="D2727" s="324">
        <v>0.12894355939899968</v>
      </c>
    </row>
    <row r="2728" spans="1:4">
      <c r="A2728">
        <v>2727</v>
      </c>
      <c r="B2728" s="431">
        <v>144.20195015498803</v>
      </c>
      <c r="C2728" s="324">
        <v>7.7654382482941445E-2</v>
      </c>
      <c r="D2728" s="324">
        <v>0.13214835038719364</v>
      </c>
    </row>
    <row r="2729" spans="1:4">
      <c r="A2729">
        <v>2728</v>
      </c>
      <c r="B2729" s="431">
        <v>155.19626452896912</v>
      </c>
      <c r="C2729" s="324">
        <v>7.7810121666551629E-2</v>
      </c>
      <c r="D2729" s="324">
        <v>0.14035011363934097</v>
      </c>
    </row>
    <row r="2730" spans="1:4">
      <c r="A2730">
        <v>2729</v>
      </c>
      <c r="B2730" s="431">
        <v>116.30181183122293</v>
      </c>
      <c r="C2730" s="324">
        <v>6.247946503687625E-2</v>
      </c>
      <c r="D2730" s="324">
        <v>0.11535390786273823</v>
      </c>
    </row>
    <row r="2731" spans="1:4">
      <c r="A2731">
        <v>2730</v>
      </c>
      <c r="B2731" s="431">
        <v>128.34929688286854</v>
      </c>
      <c r="C2731" s="324">
        <v>6.3678413053824767E-2</v>
      </c>
      <c r="D2731" s="324">
        <v>0.1248685290871242</v>
      </c>
    </row>
    <row r="2732" spans="1:4">
      <c r="A2732">
        <v>2731</v>
      </c>
      <c r="B2732" s="431">
        <v>109.79173058159706</v>
      </c>
      <c r="C2732" s="324">
        <v>5.3303999101419003E-2</v>
      </c>
      <c r="D2732" s="324">
        <v>0.11242617324987583</v>
      </c>
    </row>
    <row r="2733" spans="1:4">
      <c r="A2733">
        <v>2732</v>
      </c>
      <c r="B2733" s="431">
        <v>101.51859472318483</v>
      </c>
      <c r="C2733" s="324">
        <v>5.8869108673589826E-2</v>
      </c>
      <c r="D2733" s="324">
        <v>0.10395536059769851</v>
      </c>
    </row>
    <row r="2734" spans="1:4">
      <c r="A2734">
        <v>2733</v>
      </c>
      <c r="B2734" s="431">
        <v>144.25571096246904</v>
      </c>
      <c r="C2734" s="324">
        <v>7.0980344228902995E-2</v>
      </c>
      <c r="D2734" s="324">
        <v>0.13484466763161199</v>
      </c>
    </row>
    <row r="2735" spans="1:4">
      <c r="A2735">
        <v>2734</v>
      </c>
      <c r="B2735" s="431">
        <v>149.6539136701185</v>
      </c>
      <c r="C2735" s="324">
        <v>7.0165085652919998E-2</v>
      </c>
      <c r="D2735" s="324">
        <v>0.139425589334918</v>
      </c>
    </row>
    <row r="2736" spans="1:4">
      <c r="A2736">
        <v>2735</v>
      </c>
      <c r="B2736" s="431">
        <v>112.13153323255703</v>
      </c>
      <c r="C2736" s="324">
        <v>5.0914902235807344E-2</v>
      </c>
      <c r="D2736" s="324">
        <v>0.11515679488925792</v>
      </c>
    </row>
    <row r="2737" spans="1:4">
      <c r="A2737">
        <v>2736</v>
      </c>
      <c r="B2737" s="431">
        <v>134.80193652268065</v>
      </c>
      <c r="C2737" s="324">
        <v>6.6870335017736232E-2</v>
      </c>
      <c r="D2737" s="324">
        <v>0.12894985078887242</v>
      </c>
    </row>
    <row r="2738" spans="1:4">
      <c r="A2738">
        <v>2737</v>
      </c>
      <c r="B2738" s="431">
        <v>129.55724683052813</v>
      </c>
      <c r="C2738" s="324">
        <v>7.4848459816932889E-2</v>
      </c>
      <c r="D2738" s="324">
        <v>0.12204613695497249</v>
      </c>
    </row>
    <row r="2739" spans="1:4">
      <c r="A2739">
        <v>2738</v>
      </c>
      <c r="B2739" s="431">
        <v>149.44591586259008</v>
      </c>
      <c r="C2739" s="324">
        <v>6.4054613180483985E-2</v>
      </c>
      <c r="D2739" s="324">
        <v>0.14196703290832416</v>
      </c>
    </row>
    <row r="2740" spans="1:4">
      <c r="A2740">
        <v>2739</v>
      </c>
      <c r="B2740" s="431">
        <v>152.41939567831693</v>
      </c>
      <c r="C2740" s="324">
        <v>7.7755893323456823E-2</v>
      </c>
      <c r="D2740" s="324">
        <v>0.13828636747801981</v>
      </c>
    </row>
    <row r="2741" spans="1:4">
      <c r="A2741">
        <v>2740</v>
      </c>
      <c r="B2741" s="431">
        <v>148.1231812782311</v>
      </c>
      <c r="C2741" s="324">
        <v>7.7760902446583333E-2</v>
      </c>
      <c r="D2741" s="324">
        <v>0.13505464100883319</v>
      </c>
    </row>
    <row r="2742" spans="1:4">
      <c r="A2742">
        <v>2741</v>
      </c>
      <c r="B2742" s="431">
        <v>128.48483241426248</v>
      </c>
      <c r="C2742" s="324">
        <v>5.1063336367282712E-2</v>
      </c>
      <c r="D2742" s="324">
        <v>0.12956976473197612</v>
      </c>
    </row>
    <row r="2743" spans="1:4">
      <c r="A2743">
        <v>2742</v>
      </c>
      <c r="B2743" s="431">
        <v>144.2268570079099</v>
      </c>
      <c r="C2743" s="324">
        <v>7.511893823049913E-2</v>
      </c>
      <c r="D2743" s="324">
        <v>0.13316187354094239</v>
      </c>
    </row>
    <row r="2744" spans="1:4">
      <c r="A2744">
        <v>2743</v>
      </c>
      <c r="B2744" s="431">
        <v>129.24161610258827</v>
      </c>
      <c r="C2744" s="324">
        <v>6.1275861361658135E-2</v>
      </c>
      <c r="D2744" s="324">
        <v>0.12645263691854844</v>
      </c>
    </row>
    <row r="2745" spans="1:4">
      <c r="A2745">
        <v>2744</v>
      </c>
      <c r="B2745" s="431">
        <v>118.13857035113938</v>
      </c>
      <c r="C2745" s="324">
        <v>7.5823861037298976E-2</v>
      </c>
      <c r="D2745" s="324">
        <v>0.11304205771397446</v>
      </c>
    </row>
    <row r="2746" spans="1:4">
      <c r="A2746">
        <v>2745</v>
      </c>
      <c r="B2746" s="431">
        <v>133.07234492416143</v>
      </c>
      <c r="C2746" s="324">
        <v>7.6652425479447672E-2</v>
      </c>
      <c r="D2746" s="324">
        <v>0.12411685498134753</v>
      </c>
    </row>
    <row r="2747" spans="1:4">
      <c r="A2747">
        <v>2746</v>
      </c>
      <c r="B2747" s="431">
        <v>133.95203947933388</v>
      </c>
      <c r="C2747" s="324">
        <v>6.3760924187377527E-2</v>
      </c>
      <c r="D2747" s="324">
        <v>0.12942365806365974</v>
      </c>
    </row>
    <row r="2748" spans="1:4">
      <c r="A2748">
        <v>2747</v>
      </c>
      <c r="B2748" s="431">
        <v>130.38011202763269</v>
      </c>
      <c r="C2748" s="324">
        <v>7.629958919542823E-2</v>
      </c>
      <c r="D2748" s="324">
        <v>0.12219551447260509</v>
      </c>
    </row>
    <row r="2749" spans="1:4">
      <c r="A2749">
        <v>2748</v>
      </c>
      <c r="B2749" s="431">
        <v>154.45449263874107</v>
      </c>
      <c r="C2749" s="324">
        <v>7.6576297472499458E-2</v>
      </c>
      <c r="D2749" s="324">
        <v>0.140331507463544</v>
      </c>
    </row>
    <row r="2750" spans="1:4">
      <c r="A2750">
        <v>2749</v>
      </c>
      <c r="B2750" s="431">
        <v>144.5626753102969</v>
      </c>
      <c r="C2750" s="324">
        <v>5.6042352647540324E-2</v>
      </c>
      <c r="D2750" s="324">
        <v>0.14149827526958522</v>
      </c>
    </row>
    <row r="2751" spans="1:4">
      <c r="A2751">
        <v>2750</v>
      </c>
      <c r="B2751" s="431">
        <v>116.58734965432161</v>
      </c>
      <c r="C2751" s="324">
        <v>6.8659762185374174E-2</v>
      </c>
      <c r="D2751" s="324">
        <v>0.11382198829803633</v>
      </c>
    </row>
    <row r="2752" spans="1:4">
      <c r="A2752">
        <v>2751</v>
      </c>
      <c r="B2752" s="431">
        <v>145.77665909846127</v>
      </c>
      <c r="C2752" s="324">
        <v>6.9594351164807736E-2</v>
      </c>
      <c r="D2752" s="324">
        <v>0.13661225633097718</v>
      </c>
    </row>
    <row r="2753" spans="1:4">
      <c r="A2753">
        <v>2752</v>
      </c>
      <c r="B2753" s="431">
        <v>128.46785645083585</v>
      </c>
      <c r="C2753" s="324">
        <v>6.4272503296040229E-2</v>
      </c>
      <c r="D2753" s="324">
        <v>0.12475886399201494</v>
      </c>
    </row>
    <row r="2754" spans="1:4">
      <c r="A2754">
        <v>2753</v>
      </c>
      <c r="B2754" s="431">
        <v>153.90348678472816</v>
      </c>
      <c r="C2754" s="324">
        <v>7.240228550154823E-2</v>
      </c>
      <c r="D2754" s="324">
        <v>0.14175964512939379</v>
      </c>
    </row>
    <row r="2755" spans="1:4">
      <c r="A2755">
        <v>2754</v>
      </c>
      <c r="B2755" s="431">
        <v>132.34994570378689</v>
      </c>
      <c r="C2755" s="324">
        <v>6.521892390456932E-2</v>
      </c>
      <c r="D2755" s="324">
        <v>0.12757936232127903</v>
      </c>
    </row>
    <row r="2756" spans="1:4">
      <c r="A2756">
        <v>2755</v>
      </c>
      <c r="B2756" s="431">
        <v>114.73240801799781</v>
      </c>
      <c r="C2756" s="324">
        <v>5.9455270473591643E-2</v>
      </c>
      <c r="D2756" s="324">
        <v>0.11492324377696683</v>
      </c>
    </row>
    <row r="2757" spans="1:4">
      <c r="A2757">
        <v>2756</v>
      </c>
      <c r="B2757" s="431">
        <v>115.9505605969032</v>
      </c>
      <c r="C2757" s="324">
        <v>6.1390147451958692E-2</v>
      </c>
      <c r="D2757" s="324">
        <v>0.11537993767015017</v>
      </c>
    </row>
    <row r="2758" spans="1:4">
      <c r="A2758">
        <v>2757</v>
      </c>
      <c r="B2758" s="431">
        <v>117.0836372968912</v>
      </c>
      <c r="C2758" s="324">
        <v>6.7638745851646531E-2</v>
      </c>
      <c r="D2758" s="324">
        <v>0.114505559399183</v>
      </c>
    </row>
    <row r="2759" spans="1:4">
      <c r="A2759">
        <v>2758</v>
      </c>
      <c r="B2759" s="431">
        <v>143.80940777383907</v>
      </c>
      <c r="C2759" s="324">
        <v>6.6491569148605489E-2</v>
      </c>
      <c r="D2759" s="324">
        <v>0.13633926383528577</v>
      </c>
    </row>
    <row r="2760" spans="1:4">
      <c r="A2760">
        <v>2759</v>
      </c>
      <c r="B2760" s="431">
        <v>114.1228119314703</v>
      </c>
      <c r="C2760" s="324">
        <v>6.1653053444648657E-2</v>
      </c>
      <c r="D2760" s="324">
        <v>0.11378890969665451</v>
      </c>
    </row>
    <row r="2761" spans="1:4">
      <c r="A2761">
        <v>2760</v>
      </c>
      <c r="B2761" s="431">
        <v>133.23413236080265</v>
      </c>
      <c r="C2761" s="324">
        <v>7.3387435713497665E-2</v>
      </c>
      <c r="D2761" s="324">
        <v>0.12536655693023346</v>
      </c>
    </row>
    <row r="2762" spans="1:4">
      <c r="A2762">
        <v>2761</v>
      </c>
      <c r="B2762" s="431">
        <v>134.40846438705549</v>
      </c>
      <c r="C2762" s="324">
        <v>7.6641743903347173E-2</v>
      </c>
      <c r="D2762" s="324">
        <v>0.12513168991050522</v>
      </c>
    </row>
    <row r="2763" spans="1:4">
      <c r="A2763">
        <v>2762</v>
      </c>
      <c r="B2763" s="431">
        <v>134.04120030980772</v>
      </c>
      <c r="C2763" s="324">
        <v>6.2892224287098383E-2</v>
      </c>
      <c r="D2763" s="324">
        <v>0.12982430515193641</v>
      </c>
    </row>
    <row r="2764" spans="1:4">
      <c r="A2764">
        <v>2763</v>
      </c>
      <c r="B2764" s="431">
        <v>132.60572489115688</v>
      </c>
      <c r="C2764" s="324">
        <v>5.5661961834720323E-2</v>
      </c>
      <c r="D2764" s="324">
        <v>0.13139318517535428</v>
      </c>
    </row>
    <row r="2765" spans="1:4">
      <c r="A2765">
        <v>2764</v>
      </c>
      <c r="B2765" s="431">
        <v>109.13718680386611</v>
      </c>
      <c r="C2765" s="324">
        <v>7.9091118708760996E-2</v>
      </c>
      <c r="D2765" s="324">
        <v>0.10544314313786984</v>
      </c>
    </row>
    <row r="2766" spans="1:4">
      <c r="A2766">
        <v>2765</v>
      </c>
      <c r="B2766" s="431">
        <v>146.19363140167806</v>
      </c>
      <c r="C2766" s="324">
        <v>7.0945821544595916E-2</v>
      </c>
      <c r="D2766" s="324">
        <v>0.13637665991285849</v>
      </c>
    </row>
    <row r="2767" spans="1:4">
      <c r="A2767">
        <v>2766</v>
      </c>
      <c r="B2767" s="431">
        <v>134.18145077745146</v>
      </c>
      <c r="C2767" s="324">
        <v>6.6319294551536109E-2</v>
      </c>
      <c r="D2767" s="324">
        <v>0.1286554532536788</v>
      </c>
    </row>
    <row r="2768" spans="1:4">
      <c r="A2768">
        <v>2767</v>
      </c>
      <c r="B2768" s="431">
        <v>129.72200103281352</v>
      </c>
      <c r="C2768" s="324">
        <v>5.194950666835043E-2</v>
      </c>
      <c r="D2768" s="324">
        <v>0.13032220173854153</v>
      </c>
    </row>
    <row r="2769" spans="1:4">
      <c r="A2769">
        <v>2768</v>
      </c>
      <c r="B2769" s="431">
        <v>113.72242888129209</v>
      </c>
      <c r="C2769" s="324">
        <v>5.1569448016383433E-2</v>
      </c>
      <c r="D2769" s="324">
        <v>0.11636852920342883</v>
      </c>
    </row>
    <row r="2770" spans="1:4">
      <c r="A2770">
        <v>2769</v>
      </c>
      <c r="B2770" s="431">
        <v>128.22590411711568</v>
      </c>
      <c r="C2770" s="324">
        <v>7.9220464941682514E-2</v>
      </c>
      <c r="D2770" s="324">
        <v>0.11963773326567587</v>
      </c>
    </row>
    <row r="2771" spans="1:4">
      <c r="A2771">
        <v>2770</v>
      </c>
      <c r="B2771" s="431">
        <v>121.62249170824067</v>
      </c>
      <c r="C2771" s="324">
        <v>6.0297537637081712E-2</v>
      </c>
      <c r="D2771" s="324">
        <v>0.12043804645502384</v>
      </c>
    </row>
    <row r="2772" spans="1:4">
      <c r="A2772">
        <v>2771</v>
      </c>
      <c r="B2772" s="431">
        <v>106.55505350026614</v>
      </c>
      <c r="C2772" s="324">
        <v>6.8121528582704038E-2</v>
      </c>
      <c r="D2772" s="324">
        <v>0.10597940813272742</v>
      </c>
    </row>
    <row r="2773" spans="1:4">
      <c r="A2773">
        <v>2772</v>
      </c>
      <c r="B2773" s="431">
        <v>121.24926989919597</v>
      </c>
      <c r="C2773" s="324">
        <v>5.8659939090097299E-2</v>
      </c>
      <c r="D2773" s="324">
        <v>0.1206529531867709</v>
      </c>
    </row>
    <row r="2774" spans="1:4">
      <c r="A2774">
        <v>2773</v>
      </c>
      <c r="B2774" s="431">
        <v>128.47568672683187</v>
      </c>
      <c r="C2774" s="324">
        <v>5.0800066753663158E-2</v>
      </c>
      <c r="D2774" s="324">
        <v>0.12966166487676642</v>
      </c>
    </row>
    <row r="2775" spans="1:4">
      <c r="A2775">
        <v>2774</v>
      </c>
      <c r="B2775" s="431">
        <v>124.94792212861394</v>
      </c>
      <c r="C2775" s="324">
        <v>7.5457621014424422E-2</v>
      </c>
      <c r="D2775" s="324">
        <v>0.11833293323042562</v>
      </c>
    </row>
    <row r="2776" spans="1:4">
      <c r="A2776">
        <v>2775</v>
      </c>
      <c r="B2776" s="431">
        <v>123.88073174207439</v>
      </c>
      <c r="C2776" s="324">
        <v>7.4997171543071589E-2</v>
      </c>
      <c r="D2776" s="324">
        <v>0.11765841078817853</v>
      </c>
    </row>
    <row r="2777" spans="1:4">
      <c r="A2777">
        <v>2776</v>
      </c>
      <c r="B2777" s="431">
        <v>122.43385068659077</v>
      </c>
      <c r="C2777" s="324">
        <v>6.5924862178938864E-2</v>
      </c>
      <c r="D2777" s="324">
        <v>0.11931595765713802</v>
      </c>
    </row>
    <row r="2778" spans="1:4">
      <c r="A2778">
        <v>2777</v>
      </c>
      <c r="B2778" s="431">
        <v>133.78544804253877</v>
      </c>
      <c r="C2778" s="324">
        <v>5.9286438394005617E-2</v>
      </c>
      <c r="D2778" s="324">
        <v>0.13099003894927796</v>
      </c>
    </row>
    <row r="2779" spans="1:4">
      <c r="A2779">
        <v>2778</v>
      </c>
      <c r="B2779" s="431">
        <v>131.05576792833827</v>
      </c>
      <c r="C2779" s="324">
        <v>5.7669896067897741E-2</v>
      </c>
      <c r="D2779" s="324">
        <v>0.12930024577743604</v>
      </c>
    </row>
    <row r="2780" spans="1:4">
      <c r="A2780">
        <v>2779</v>
      </c>
      <c r="B2780" s="431">
        <v>153.38094703269337</v>
      </c>
      <c r="C2780" s="324">
        <v>7.1583535234249915E-2</v>
      </c>
      <c r="D2780" s="324">
        <v>0.14171992986609683</v>
      </c>
    </row>
    <row r="2781" spans="1:4">
      <c r="A2781">
        <v>2780</v>
      </c>
      <c r="B2781" s="431">
        <v>145.54782371300627</v>
      </c>
      <c r="C2781" s="324">
        <v>6.9595017176864213E-2</v>
      </c>
      <c r="D2781" s="324">
        <v>0.13643126392310664</v>
      </c>
    </row>
    <row r="2782" spans="1:4">
      <c r="A2782">
        <v>2781</v>
      </c>
      <c r="B2782" s="431">
        <v>142.27691751794799</v>
      </c>
      <c r="C2782" s="324">
        <v>6.6193995059558197E-2</v>
      </c>
      <c r="D2782" s="324">
        <v>0.13522805762805193</v>
      </c>
    </row>
    <row r="2783" spans="1:4">
      <c r="A2783">
        <v>2782</v>
      </c>
      <c r="B2783" s="431">
        <v>134.25245325657235</v>
      </c>
      <c r="C2783" s="324">
        <v>7.6753469014891176E-2</v>
      </c>
      <c r="D2783" s="324">
        <v>0.12497495344787202</v>
      </c>
    </row>
    <row r="2784" spans="1:4">
      <c r="A2784">
        <v>2783</v>
      </c>
      <c r="B2784" s="431">
        <v>117.57132143490688</v>
      </c>
      <c r="C2784" s="324">
        <v>6.159516965579017E-2</v>
      </c>
      <c r="D2784" s="324">
        <v>0.11666393302314232</v>
      </c>
    </row>
    <row r="2785" spans="1:4">
      <c r="A2785">
        <v>2784</v>
      </c>
      <c r="B2785" s="431">
        <v>97.147153335190978</v>
      </c>
      <c r="C2785" s="324">
        <v>5.5716571386771545E-2</v>
      </c>
      <c r="D2785" s="324">
        <v>0.10090567282495488</v>
      </c>
    </row>
    <row r="2786" spans="1:4">
      <c r="A2786">
        <v>2785</v>
      </c>
      <c r="B2786" s="431">
        <v>140.93461460190093</v>
      </c>
      <c r="C2786" s="324">
        <v>7.5904566820666458E-2</v>
      </c>
      <c r="D2786" s="324">
        <v>0.13034912849203001</v>
      </c>
    </row>
    <row r="2787" spans="1:4">
      <c r="A2787">
        <v>2786</v>
      </c>
      <c r="B2787" s="431">
        <v>139.06084825963123</v>
      </c>
      <c r="C2787" s="324">
        <v>7.2904896043662404E-2</v>
      </c>
      <c r="D2787" s="324">
        <v>0.13004551423961525</v>
      </c>
    </row>
    <row r="2788" spans="1:4">
      <c r="A2788">
        <v>2787</v>
      </c>
      <c r="B2788" s="431">
        <v>115.05982881539322</v>
      </c>
      <c r="C2788" s="324">
        <v>7.3252651050338832E-2</v>
      </c>
      <c r="D2788" s="324">
        <v>0.11137498534931196</v>
      </c>
    </row>
    <row r="2789" spans="1:4">
      <c r="A2789">
        <v>2788</v>
      </c>
      <c r="B2789" s="431">
        <v>154.00169034770286</v>
      </c>
      <c r="C2789" s="324">
        <v>7.5354571060908301E-2</v>
      </c>
      <c r="D2789" s="324">
        <v>0.14052407092440339</v>
      </c>
    </row>
    <row r="2790" spans="1:4">
      <c r="A2790">
        <v>2789</v>
      </c>
      <c r="B2790" s="431">
        <v>135.1368896266888</v>
      </c>
      <c r="C2790" s="324">
        <v>7.3718264207112735E-2</v>
      </c>
      <c r="D2790" s="324">
        <v>0.12671686797294829</v>
      </c>
    </row>
    <row r="2791" spans="1:4">
      <c r="A2791">
        <v>2790</v>
      </c>
      <c r="B2791" s="431">
        <v>142.2615528579222</v>
      </c>
      <c r="C2791" s="324">
        <v>6.7751954825479521E-2</v>
      </c>
      <c r="D2791" s="324">
        <v>0.13457980646855619</v>
      </c>
    </row>
    <row r="2792" spans="1:4">
      <c r="A2792">
        <v>2791</v>
      </c>
      <c r="B2792" s="431">
        <v>119.44576304335892</v>
      </c>
      <c r="C2792" s="324">
        <v>5.9564077886549792E-2</v>
      </c>
      <c r="D2792" s="324">
        <v>0.1188477476561909</v>
      </c>
    </row>
    <row r="2793" spans="1:4">
      <c r="A2793">
        <v>2792</v>
      </c>
      <c r="B2793" s="431">
        <v>117.0719018031852</v>
      </c>
      <c r="C2793" s="324">
        <v>7.2458546302494847E-2</v>
      </c>
      <c r="D2793" s="324">
        <v>0.11314731767768145</v>
      </c>
    </row>
    <row r="2794" spans="1:4">
      <c r="A2794">
        <v>2793</v>
      </c>
      <c r="B2794" s="431">
        <v>104.3013573122321</v>
      </c>
      <c r="C2794" s="324">
        <v>5.8975261328264729E-2</v>
      </c>
      <c r="D2794" s="324">
        <v>0.10627577099207548</v>
      </c>
    </row>
    <row r="2795" spans="1:4">
      <c r="A2795">
        <v>2794</v>
      </c>
      <c r="B2795" s="431">
        <v>119.24226041078838</v>
      </c>
      <c r="C2795" s="324">
        <v>5.8541649481533863E-2</v>
      </c>
      <c r="D2795" s="324">
        <v>0.11899624192474101</v>
      </c>
    </row>
    <row r="2796" spans="1:4">
      <c r="A2796">
        <v>2795</v>
      </c>
      <c r="B2796" s="431">
        <v>128.94167584002599</v>
      </c>
      <c r="C2796" s="324">
        <v>7.4166998948979657E-2</v>
      </c>
      <c r="D2796" s="324">
        <v>0.12179774775021626</v>
      </c>
    </row>
    <row r="2797" spans="1:4">
      <c r="A2797">
        <v>2796</v>
      </c>
      <c r="B2797" s="431">
        <v>121.20765013744087</v>
      </c>
      <c r="C2797" s="324">
        <v>7.5695766809254786E-2</v>
      </c>
      <c r="D2797" s="324">
        <v>0.11541320132401019</v>
      </c>
    </row>
    <row r="2798" spans="1:4">
      <c r="A2798">
        <v>2797</v>
      </c>
      <c r="B2798" s="431">
        <v>142.21143452117511</v>
      </c>
      <c r="C2798" s="324">
        <v>7.769017839231071E-2</v>
      </c>
      <c r="D2798" s="324">
        <v>0.13063746155159611</v>
      </c>
    </row>
    <row r="2799" spans="1:4">
      <c r="A2799">
        <v>2798</v>
      </c>
      <c r="B2799" s="431">
        <v>152.86472114413368</v>
      </c>
      <c r="C2799" s="324">
        <v>6.6222387457370011E-2</v>
      </c>
      <c r="D2799" s="324">
        <v>0.14375030551706958</v>
      </c>
    </row>
    <row r="2800" spans="1:4">
      <c r="A2800">
        <v>2799</v>
      </c>
      <c r="B2800" s="431">
        <v>121.9423252499472</v>
      </c>
      <c r="C2800" s="324">
        <v>5.6395069657077579E-2</v>
      </c>
      <c r="D2800" s="324">
        <v>0.12198408062406785</v>
      </c>
    </row>
    <row r="2801" spans="1:4">
      <c r="A2801">
        <v>2800</v>
      </c>
      <c r="B2801" s="431">
        <v>134.28920596988505</v>
      </c>
      <c r="C2801" s="324">
        <v>5.3755333909650954E-2</v>
      </c>
      <c r="D2801" s="324">
        <v>0.13360460074988548</v>
      </c>
    </row>
    <row r="2802" spans="1:4">
      <c r="A2802">
        <v>2801</v>
      </c>
      <c r="B2802" s="431">
        <v>143.47597639447139</v>
      </c>
      <c r="C2802" s="324">
        <v>6.120679684039522E-2</v>
      </c>
      <c r="D2802" s="324">
        <v>0.13830529963842625</v>
      </c>
    </row>
    <row r="2803" spans="1:4">
      <c r="A2803">
        <v>2802</v>
      </c>
      <c r="B2803" s="431">
        <v>126.27842024203017</v>
      </c>
      <c r="C2803" s="324">
        <v>5.7983052506103673E-2</v>
      </c>
      <c r="D2803" s="324">
        <v>0.12513413666950934</v>
      </c>
    </row>
    <row r="2804" spans="1:4">
      <c r="A2804">
        <v>2803</v>
      </c>
      <c r="B2804" s="431">
        <v>123.08428349423751</v>
      </c>
      <c r="C2804" s="324">
        <v>5.4441708333064671E-2</v>
      </c>
      <c r="D2804" s="324">
        <v>0.12362569584624908</v>
      </c>
    </row>
    <row r="2805" spans="1:4">
      <c r="A2805">
        <v>2804</v>
      </c>
      <c r="B2805" s="431">
        <v>125.0218678714195</v>
      </c>
      <c r="C2805" s="324">
        <v>5.7367816510315903E-2</v>
      </c>
      <c r="D2805" s="324">
        <v>0.12428163278884306</v>
      </c>
    </row>
    <row r="2806" spans="1:4">
      <c r="A2806">
        <v>2805</v>
      </c>
      <c r="B2806" s="431">
        <v>137.60107706785573</v>
      </c>
      <c r="C2806" s="324">
        <v>6.3337794650969004E-2</v>
      </c>
      <c r="D2806" s="324">
        <v>0.13257596380409639</v>
      </c>
    </row>
    <row r="2807" spans="1:4">
      <c r="A2807">
        <v>2806</v>
      </c>
      <c r="B2807" s="431">
        <v>119.6090210205701</v>
      </c>
      <c r="C2807" s="324">
        <v>5.5143336339454792E-2</v>
      </c>
      <c r="D2807" s="324">
        <v>0.12038957924526816</v>
      </c>
    </row>
    <row r="2808" spans="1:4">
      <c r="A2808">
        <v>2807</v>
      </c>
      <c r="B2808" s="431">
        <v>130.13416085014086</v>
      </c>
      <c r="C2808" s="324">
        <v>6.3178240011063522E-2</v>
      </c>
      <c r="D2808" s="324">
        <v>0.12650835454779924</v>
      </c>
    </row>
    <row r="2809" spans="1:4">
      <c r="A2809">
        <v>2808</v>
      </c>
      <c r="B2809" s="431">
        <v>154.44068861956899</v>
      </c>
      <c r="C2809" s="324">
        <v>7.850692947791281E-2</v>
      </c>
      <c r="D2809" s="324">
        <v>0.13947996505790949</v>
      </c>
    </row>
    <row r="2810" spans="1:4">
      <c r="A2810">
        <v>2809</v>
      </c>
      <c r="B2810" s="431">
        <v>131.95357260369582</v>
      </c>
      <c r="C2810" s="324">
        <v>6.2498860062332295E-2</v>
      </c>
      <c r="D2810" s="324">
        <v>0.12825219927770365</v>
      </c>
    </row>
    <row r="2811" spans="1:4">
      <c r="A2811">
        <v>2810</v>
      </c>
      <c r="B2811" s="431">
        <v>128.89632098128638</v>
      </c>
      <c r="C2811" s="324">
        <v>7.8323469999396933E-2</v>
      </c>
      <c r="D2811" s="324">
        <v>0.12042188485283528</v>
      </c>
    </row>
    <row r="2812" spans="1:4">
      <c r="A2812">
        <v>2811</v>
      </c>
      <c r="B2812" s="431">
        <v>133.57909100915717</v>
      </c>
      <c r="C2812" s="324">
        <v>5.0623676725953672E-2</v>
      </c>
      <c r="D2812" s="324">
        <v>0.13425228044461404</v>
      </c>
    </row>
    <row r="2813" spans="1:4">
      <c r="A2813">
        <v>2812</v>
      </c>
      <c r="B2813" s="431">
        <v>125.88160934093887</v>
      </c>
      <c r="C2813" s="324">
        <v>5.845926680064726E-2</v>
      </c>
      <c r="D2813" s="324">
        <v>0.12463202499113546</v>
      </c>
    </row>
    <row r="2814" spans="1:4">
      <c r="A2814">
        <v>2813</v>
      </c>
      <c r="B2814" s="431">
        <v>117.87143274831892</v>
      </c>
      <c r="C2814" s="324">
        <v>6.5870268147378355E-2</v>
      </c>
      <c r="D2814" s="324">
        <v>0.1156478728242849</v>
      </c>
    </row>
    <row r="2815" spans="1:4">
      <c r="A2815">
        <v>2814</v>
      </c>
      <c r="B2815" s="431">
        <v>109.79666961919096</v>
      </c>
      <c r="C2815" s="324">
        <v>6.6627469093831007E-2</v>
      </c>
      <c r="D2815" s="324">
        <v>0.10893519162633568</v>
      </c>
    </row>
    <row r="2816" spans="1:4">
      <c r="A2816">
        <v>2815</v>
      </c>
      <c r="B2816" s="431">
        <v>125.72052738762227</v>
      </c>
      <c r="C2816" s="324">
        <v>7.2519718577396003E-2</v>
      </c>
      <c r="D2816" s="324">
        <v>0.11984069053456188</v>
      </c>
    </row>
    <row r="2817" spans="1:4">
      <c r="A2817">
        <v>2816</v>
      </c>
      <c r="B2817" s="431">
        <v>127.36941051696442</v>
      </c>
      <c r="C2817" s="324">
        <v>7.2559859050698519E-2</v>
      </c>
      <c r="D2817" s="324">
        <v>0.1211070252457134</v>
      </c>
    </row>
    <row r="2818" spans="1:4">
      <c r="A2818">
        <v>2817</v>
      </c>
      <c r="B2818" s="431">
        <v>135.80600742570039</v>
      </c>
      <c r="C2818" s="324">
        <v>5.2750966005376994E-2</v>
      </c>
      <c r="D2818" s="324">
        <v>0.13533833239350918</v>
      </c>
    </row>
    <row r="2819" spans="1:4">
      <c r="A2819">
        <v>2818</v>
      </c>
      <c r="B2819" s="431">
        <v>115.942742560539</v>
      </c>
      <c r="C2819" s="324">
        <v>5.7359400576613567E-2</v>
      </c>
      <c r="D2819" s="324">
        <v>0.11656147996265762</v>
      </c>
    </row>
    <row r="2820" spans="1:4">
      <c r="A2820">
        <v>2819</v>
      </c>
      <c r="B2820" s="431">
        <v>151.89832219808096</v>
      </c>
      <c r="C2820" s="324">
        <v>6.0369660156019807E-2</v>
      </c>
      <c r="D2820" s="324">
        <v>0.14570074093273194</v>
      </c>
    </row>
    <row r="2821" spans="1:4">
      <c r="A2821">
        <v>2820</v>
      </c>
      <c r="B2821" s="431">
        <v>133.80360703958064</v>
      </c>
      <c r="C2821" s="324">
        <v>7.4617073286612087E-2</v>
      </c>
      <c r="D2821" s="324">
        <v>0.12537542337071822</v>
      </c>
    </row>
    <row r="2822" spans="1:4">
      <c r="A2822">
        <v>2821</v>
      </c>
      <c r="B2822" s="431">
        <v>125.14911661403558</v>
      </c>
      <c r="C2822" s="324">
        <v>6.6286997527949046E-2</v>
      </c>
      <c r="D2822" s="324">
        <v>0.12139010061843965</v>
      </c>
    </row>
    <row r="2823" spans="1:4">
      <c r="A2823">
        <v>2822</v>
      </c>
      <c r="B2823" s="431">
        <v>131.37932000562424</v>
      </c>
      <c r="C2823" s="324">
        <v>6.2169791000042947E-2</v>
      </c>
      <c r="D2823" s="324">
        <v>0.1278993299557557</v>
      </c>
    </row>
    <row r="2824" spans="1:4">
      <c r="A2824">
        <v>2823</v>
      </c>
      <c r="B2824" s="431">
        <v>153.53571090963905</v>
      </c>
      <c r="C2824" s="324">
        <v>7.3015089809435926E-2</v>
      </c>
      <c r="D2824" s="324">
        <v>0.14120101847138214</v>
      </c>
    </row>
    <row r="2825" spans="1:4">
      <c r="A2825">
        <v>2824</v>
      </c>
      <c r="B2825" s="431">
        <v>148.49001045417396</v>
      </c>
      <c r="C2825" s="324">
        <v>7.467777609111638E-2</v>
      </c>
      <c r="D2825" s="324">
        <v>0.13660152644220094</v>
      </c>
    </row>
    <row r="2826" spans="1:4">
      <c r="A2826">
        <v>2825</v>
      </c>
      <c r="B2826" s="431">
        <v>125.40927581166297</v>
      </c>
      <c r="C2826" s="324">
        <v>6.6104345073040735E-2</v>
      </c>
      <c r="D2826" s="324">
        <v>0.12165959763353865</v>
      </c>
    </row>
    <row r="2827" spans="1:4">
      <c r="A2827">
        <v>2826</v>
      </c>
      <c r="B2827" s="431">
        <v>122.72073527796941</v>
      </c>
      <c r="C2827" s="324">
        <v>7.4489104940783743E-2</v>
      </c>
      <c r="D2827" s="324">
        <v>0.11692282865782365</v>
      </c>
    </row>
    <row r="2828" spans="1:4">
      <c r="A2828">
        <v>2827</v>
      </c>
      <c r="B2828" s="431">
        <v>140.91793084358233</v>
      </c>
      <c r="C2828" s="324">
        <v>7.5935019182942348E-2</v>
      </c>
      <c r="D2828" s="324">
        <v>0.1303249224926859</v>
      </c>
    </row>
    <row r="2829" spans="1:4">
      <c r="A2829">
        <v>2828</v>
      </c>
      <c r="B2829" s="431">
        <v>135.5805187052608</v>
      </c>
      <c r="C2829" s="324">
        <v>6.1521417136081225E-2</v>
      </c>
      <c r="D2829" s="324">
        <v>0.13162194035640357</v>
      </c>
    </row>
    <row r="2830" spans="1:4">
      <c r="A2830">
        <v>2829</v>
      </c>
      <c r="B2830" s="431">
        <v>132.90331788247727</v>
      </c>
      <c r="C2830" s="324">
        <v>5.4347410343749174E-2</v>
      </c>
      <c r="D2830" s="324">
        <v>0.13216539517035727</v>
      </c>
    </row>
    <row r="2831" spans="1:4">
      <c r="A2831">
        <v>2830</v>
      </c>
      <c r="B2831" s="431">
        <v>131.55740143675115</v>
      </c>
      <c r="C2831" s="324">
        <v>5.9355723540929953E-2</v>
      </c>
      <c r="D2831" s="324">
        <v>0.12909093277326178</v>
      </c>
    </row>
    <row r="2832" spans="1:4">
      <c r="A2832">
        <v>2831</v>
      </c>
      <c r="B2832" s="431">
        <v>124.61397428911209</v>
      </c>
      <c r="C2832" s="324">
        <v>5.6799348949826953E-2</v>
      </c>
      <c r="D2832" s="324">
        <v>0.12413042934724511</v>
      </c>
    </row>
    <row r="2833" spans="1:4">
      <c r="A2833">
        <v>2832</v>
      </c>
      <c r="B2833" s="431">
        <v>125.71330143041386</v>
      </c>
      <c r="C2833" s="324">
        <v>7.7640256391670673E-2</v>
      </c>
      <c r="D2833" s="324">
        <v>0.11824527300639753</v>
      </c>
    </row>
    <row r="2834" spans="1:4">
      <c r="A2834">
        <v>2833</v>
      </c>
      <c r="B2834" s="431">
        <v>163.77712956870025</v>
      </c>
      <c r="C2834" s="324">
        <v>7.6661015239852026E-2</v>
      </c>
      <c r="D2834" s="324">
        <v>0.14734905557094849</v>
      </c>
    </row>
    <row r="2835" spans="1:4">
      <c r="A2835">
        <v>2834</v>
      </c>
      <c r="B2835" s="431">
        <v>125.33839933922349</v>
      </c>
      <c r="C2835" s="324">
        <v>5.8469994644853286E-2</v>
      </c>
      <c r="D2835" s="324">
        <v>0.12416933614410436</v>
      </c>
    </row>
    <row r="2836" spans="1:4">
      <c r="A2836">
        <v>2835</v>
      </c>
      <c r="B2836" s="431">
        <v>115.07300819653224</v>
      </c>
      <c r="C2836" s="324">
        <v>5.6333597952655329E-2</v>
      </c>
      <c r="D2836" s="324">
        <v>0.11612450937105277</v>
      </c>
    </row>
    <row r="2837" spans="1:4">
      <c r="A2837">
        <v>2836</v>
      </c>
      <c r="B2837" s="431">
        <v>121.63684037222394</v>
      </c>
      <c r="C2837" s="324">
        <v>5.8742204368460088E-2</v>
      </c>
      <c r="D2837" s="324">
        <v>0.12095326976645929</v>
      </c>
    </row>
    <row r="2838" spans="1:4">
      <c r="A2838">
        <v>2837</v>
      </c>
      <c r="B2838" s="431">
        <v>142.98536846145427</v>
      </c>
      <c r="C2838" s="324">
        <v>7.5789650900191463E-2</v>
      </c>
      <c r="D2838" s="324">
        <v>0.13195267398263377</v>
      </c>
    </row>
    <row r="2839" spans="1:4">
      <c r="A2839">
        <v>2838</v>
      </c>
      <c r="B2839" s="431">
        <v>122.55083013611677</v>
      </c>
      <c r="C2839" s="324">
        <v>6.9654658189813909E-2</v>
      </c>
      <c r="D2839" s="324">
        <v>0.11825195813871794</v>
      </c>
    </row>
    <row r="2840" spans="1:4">
      <c r="A2840">
        <v>2839</v>
      </c>
      <c r="B2840" s="431">
        <v>123.59768865328316</v>
      </c>
      <c r="C2840" s="324">
        <v>7.617757431984766E-2</v>
      </c>
      <c r="D2840" s="324">
        <v>0.11708829453519966</v>
      </c>
    </row>
    <row r="2841" spans="1:4">
      <c r="A2841">
        <v>2840</v>
      </c>
      <c r="B2841" s="431">
        <v>128.86445385998724</v>
      </c>
      <c r="C2841" s="324">
        <v>5.4214973745036393E-2</v>
      </c>
      <c r="D2841" s="324">
        <v>0.12871549553781209</v>
      </c>
    </row>
    <row r="2842" spans="1:4">
      <c r="A2842">
        <v>2841</v>
      </c>
      <c r="B2842" s="431">
        <v>124.44382784052597</v>
      </c>
      <c r="C2842" s="324">
        <v>5.8157617444245899E-2</v>
      </c>
      <c r="D2842" s="324">
        <v>0.1235199200962145</v>
      </c>
    </row>
    <row r="2843" spans="1:4">
      <c r="A2843">
        <v>2842</v>
      </c>
      <c r="B2843" s="431">
        <v>123.0923176021177</v>
      </c>
      <c r="C2843" s="324">
        <v>7.8810103628230335E-2</v>
      </c>
      <c r="D2843" s="324">
        <v>0.11593170650119772</v>
      </c>
    </row>
    <row r="2844" spans="1:4">
      <c r="A2844">
        <v>2843</v>
      </c>
      <c r="B2844" s="431">
        <v>124.04780916300805</v>
      </c>
      <c r="C2844" s="324">
        <v>5.6100165735045525E-2</v>
      </c>
      <c r="D2844" s="324">
        <v>0.12388689982725545</v>
      </c>
    </row>
    <row r="2845" spans="1:4">
      <c r="A2845">
        <v>2844</v>
      </c>
      <c r="B2845" s="431">
        <v>132.53188490370079</v>
      </c>
      <c r="C2845" s="324">
        <v>6.4948252735169729E-2</v>
      </c>
      <c r="D2845" s="324">
        <v>0.12782580538829086</v>
      </c>
    </row>
    <row r="2846" spans="1:4">
      <c r="A2846">
        <v>2845</v>
      </c>
      <c r="B2846" s="431">
        <v>131.65238677570952</v>
      </c>
      <c r="C2846" s="324">
        <v>6.3481998310183183E-2</v>
      </c>
      <c r="D2846" s="324">
        <v>0.12764391433708286</v>
      </c>
    </row>
    <row r="2847" spans="1:4">
      <c r="A2847">
        <v>2846</v>
      </c>
      <c r="B2847" s="431">
        <v>115.26768080233526</v>
      </c>
      <c r="C2847" s="324">
        <v>7.9686571345518611E-2</v>
      </c>
      <c r="D2847" s="324">
        <v>0.10986306050018821</v>
      </c>
    </row>
    <row r="2848" spans="1:4">
      <c r="A2848">
        <v>2847</v>
      </c>
      <c r="B2848" s="431">
        <v>127.76759931968228</v>
      </c>
      <c r="C2848" s="324">
        <v>6.2781634169063363E-2</v>
      </c>
      <c r="D2848" s="324">
        <v>0.12470283802649496</v>
      </c>
    </row>
    <row r="2849" spans="1:4">
      <c r="A2849">
        <v>2848</v>
      </c>
      <c r="B2849" s="431">
        <v>133.49926610912055</v>
      </c>
      <c r="C2849" s="324">
        <v>5.4533080856564033E-2</v>
      </c>
      <c r="D2849" s="324">
        <v>0.1326079323137434</v>
      </c>
    </row>
    <row r="2850" spans="1:4">
      <c r="A2850">
        <v>2849</v>
      </c>
      <c r="B2850" s="431">
        <v>134.10293044547976</v>
      </c>
      <c r="C2850" s="324">
        <v>6.3695056733533303E-2</v>
      </c>
      <c r="D2850" s="324">
        <v>0.12957190919740993</v>
      </c>
    </row>
    <row r="2851" spans="1:4">
      <c r="A2851">
        <v>2850</v>
      </c>
      <c r="B2851" s="431">
        <v>127.70397844971581</v>
      </c>
      <c r="C2851" s="324">
        <v>6.0873945793543917E-2</v>
      </c>
      <c r="D2851" s="324">
        <v>0.12531651683603667</v>
      </c>
    </row>
    <row r="2852" spans="1:4">
      <c r="A2852">
        <v>2851</v>
      </c>
      <c r="B2852" s="431">
        <v>151.25105087908659</v>
      </c>
      <c r="C2852" s="324">
        <v>6.5643820555714813E-2</v>
      </c>
      <c r="D2852" s="324">
        <v>0.14271291574682424</v>
      </c>
    </row>
    <row r="2853" spans="1:4">
      <c r="A2853">
        <v>2852</v>
      </c>
      <c r="B2853" s="431">
        <v>123.54933801228302</v>
      </c>
      <c r="C2853" s="324">
        <v>7.6786858423979421E-2</v>
      </c>
      <c r="D2853" s="324">
        <v>0.11687021028137749</v>
      </c>
    </row>
    <row r="2854" spans="1:4">
      <c r="A2854">
        <v>2853</v>
      </c>
      <c r="B2854" s="431">
        <v>151.54018969910763</v>
      </c>
      <c r="C2854" s="324">
        <v>7.324133461492198E-2</v>
      </c>
      <c r="D2854" s="324">
        <v>0.13955894612939626</v>
      </c>
    </row>
    <row r="2855" spans="1:4">
      <c r="A2855">
        <v>2854</v>
      </c>
      <c r="B2855" s="431">
        <v>128.71395726113482</v>
      </c>
      <c r="C2855" s="324">
        <v>5.2442406174932801E-2</v>
      </c>
      <c r="D2855" s="324">
        <v>0.12924967777067212</v>
      </c>
    </row>
    <row r="2856" spans="1:4">
      <c r="A2856">
        <v>2855</v>
      </c>
      <c r="B2856" s="431">
        <v>128.22841868178284</v>
      </c>
      <c r="C2856" s="324">
        <v>7.2423279011819178E-2</v>
      </c>
      <c r="D2856" s="324">
        <v>0.12181809122665939</v>
      </c>
    </row>
    <row r="2857" spans="1:4">
      <c r="A2857">
        <v>2856</v>
      </c>
      <c r="B2857" s="431">
        <v>118.16672912036208</v>
      </c>
      <c r="C2857" s="324">
        <v>5.2260095659764534E-2</v>
      </c>
      <c r="D2857" s="324">
        <v>0.12006284083185831</v>
      </c>
    </row>
    <row r="2858" spans="1:4">
      <c r="A2858">
        <v>2857</v>
      </c>
      <c r="B2858" s="431">
        <v>122.04538671230576</v>
      </c>
      <c r="C2858" s="324">
        <v>7.4255804360963309E-2</v>
      </c>
      <c r="D2858" s="324">
        <v>0.11647384846115814</v>
      </c>
    </row>
    <row r="2859" spans="1:4">
      <c r="A2859">
        <v>2858</v>
      </c>
      <c r="B2859" s="431">
        <v>149.04157815491655</v>
      </c>
      <c r="C2859" s="324">
        <v>6.6558397741316999E-2</v>
      </c>
      <c r="D2859" s="324">
        <v>0.14052001179748078</v>
      </c>
    </row>
    <row r="2860" spans="1:4">
      <c r="A2860">
        <v>2859</v>
      </c>
      <c r="B2860" s="431">
        <v>138.92192268134133</v>
      </c>
      <c r="C2860" s="324">
        <v>7.5019557985951918E-2</v>
      </c>
      <c r="D2860" s="324">
        <v>0.12914690233529796</v>
      </c>
    </row>
    <row r="2861" spans="1:4">
      <c r="A2861">
        <v>2860</v>
      </c>
      <c r="B2861" s="431">
        <v>145.63085095206503</v>
      </c>
      <c r="C2861" s="324">
        <v>7.1951706587314465E-2</v>
      </c>
      <c r="D2861" s="324">
        <v>0.13552136043901072</v>
      </c>
    </row>
    <row r="2862" spans="1:4">
      <c r="A2862">
        <v>2861</v>
      </c>
      <c r="B2862" s="431">
        <v>114.6449671855306</v>
      </c>
      <c r="C2862" s="324">
        <v>7.4226594895229953E-2</v>
      </c>
      <c r="D2862" s="324">
        <v>0.11079956710771748</v>
      </c>
    </row>
    <row r="2863" spans="1:4">
      <c r="A2863">
        <v>2862</v>
      </c>
      <c r="B2863" s="431">
        <v>138.43929653955888</v>
      </c>
      <c r="C2863" s="324">
        <v>7.5452209573915324E-2</v>
      </c>
      <c r="D2863" s="324">
        <v>0.12861852907628335</v>
      </c>
    </row>
    <row r="2864" spans="1:4">
      <c r="A2864">
        <v>2863</v>
      </c>
      <c r="B2864" s="431">
        <v>119.03792358122493</v>
      </c>
      <c r="C2864" s="324">
        <v>6.6991915571033914E-2</v>
      </c>
      <c r="D2864" s="324">
        <v>0.11625778089851344</v>
      </c>
    </row>
    <row r="2865" spans="1:4">
      <c r="A2865">
        <v>2864</v>
      </c>
      <c r="B2865" s="431">
        <v>124.35679638222605</v>
      </c>
      <c r="C2865" s="324">
        <v>5.1914782413241822E-2</v>
      </c>
      <c r="D2865" s="324">
        <v>0.12561737922486854</v>
      </c>
    </row>
    <row r="2866" spans="1:4">
      <c r="A2866">
        <v>2865</v>
      </c>
      <c r="B2866" s="431">
        <v>146.57716813144859</v>
      </c>
      <c r="C2866" s="324">
        <v>7.8961303382628273E-2</v>
      </c>
      <c r="D2866" s="324">
        <v>0.13341488554479439</v>
      </c>
    </row>
    <row r="2867" spans="1:4">
      <c r="A2867">
        <v>2866</v>
      </c>
      <c r="B2867" s="431">
        <v>109.01169521982737</v>
      </c>
      <c r="C2867" s="324">
        <v>5.4372463670732674E-2</v>
      </c>
      <c r="D2867" s="324">
        <v>0.1114585161198629</v>
      </c>
    </row>
    <row r="2868" spans="1:4">
      <c r="A2868">
        <v>2867</v>
      </c>
      <c r="B2868" s="431">
        <v>134.82627620062806</v>
      </c>
      <c r="C2868" s="324">
        <v>6.4133664795259795E-2</v>
      </c>
      <c r="D2868" s="324">
        <v>0.12999742822641155</v>
      </c>
    </row>
    <row r="2869" spans="1:4">
      <c r="A2869">
        <v>2868</v>
      </c>
      <c r="B2869" s="431">
        <v>115.8265995985264</v>
      </c>
      <c r="C2869" s="324">
        <v>6.2323542918229266E-2</v>
      </c>
      <c r="D2869" s="324">
        <v>0.11500702157537226</v>
      </c>
    </row>
    <row r="2870" spans="1:4">
      <c r="A2870">
        <v>2869</v>
      </c>
      <c r="B2870" s="431">
        <v>109.73350768813626</v>
      </c>
      <c r="C2870" s="324">
        <v>6.4388997640641876E-2</v>
      </c>
      <c r="D2870" s="324">
        <v>0.10944940918581531</v>
      </c>
    </row>
    <row r="2871" spans="1:4">
      <c r="A2871">
        <v>2870</v>
      </c>
      <c r="B2871" s="431">
        <v>114.55261761176416</v>
      </c>
      <c r="C2871" s="324">
        <v>5.1400724957418036E-2</v>
      </c>
      <c r="D2871" s="324">
        <v>0.1171513064632429</v>
      </c>
    </row>
    <row r="2872" spans="1:4">
      <c r="A2872">
        <v>2871</v>
      </c>
      <c r="B2872" s="431">
        <v>137.83997227859942</v>
      </c>
      <c r="C2872" s="324">
        <v>6.1127173635702199E-2</v>
      </c>
      <c r="D2872" s="324">
        <v>0.13365411297900137</v>
      </c>
    </row>
    <row r="2873" spans="1:4">
      <c r="A2873">
        <v>2872</v>
      </c>
      <c r="B2873" s="431">
        <v>147.47278811407418</v>
      </c>
      <c r="C2873" s="324">
        <v>7.3411212937632211E-2</v>
      </c>
      <c r="D2873" s="324">
        <v>0.13634630116878974</v>
      </c>
    </row>
    <row r="2874" spans="1:4">
      <c r="A2874">
        <v>2873</v>
      </c>
      <c r="B2874" s="431">
        <v>139.55714686270173</v>
      </c>
      <c r="C2874" s="324">
        <v>6.3949679743475138E-2</v>
      </c>
      <c r="D2874" s="324">
        <v>0.13393330855936086</v>
      </c>
    </row>
    <row r="2875" spans="1:4">
      <c r="A2875">
        <v>2874</v>
      </c>
      <c r="B2875" s="431">
        <v>109.50205713652439</v>
      </c>
      <c r="C2875" s="324">
        <v>5.9008393915839681E-2</v>
      </c>
      <c r="D2875" s="324">
        <v>0.11064764900467779</v>
      </c>
    </row>
    <row r="2876" spans="1:4">
      <c r="A2876">
        <v>2875</v>
      </c>
      <c r="B2876" s="431">
        <v>142.28613570177012</v>
      </c>
      <c r="C2876" s="324">
        <v>6.4466897721619759E-2</v>
      </c>
      <c r="D2876" s="324">
        <v>0.13594836132622057</v>
      </c>
    </row>
    <row r="2877" spans="1:4">
      <c r="A2877">
        <v>2876</v>
      </c>
      <c r="B2877" s="431">
        <v>150.20681796215791</v>
      </c>
      <c r="C2877" s="324">
        <v>7.6172075316390059E-2</v>
      </c>
      <c r="D2877" s="324">
        <v>0.13728518877235618</v>
      </c>
    </row>
    <row r="2878" spans="1:4">
      <c r="A2878">
        <v>2877</v>
      </c>
      <c r="B2878" s="431">
        <v>129.57254362175601</v>
      </c>
      <c r="C2878" s="324">
        <v>6.1844035332018529E-2</v>
      </c>
      <c r="D2878" s="324">
        <v>0.12652342603030375</v>
      </c>
    </row>
    <row r="2879" spans="1:4">
      <c r="A2879">
        <v>2878</v>
      </c>
      <c r="B2879" s="431">
        <v>135.85780395215272</v>
      </c>
      <c r="C2879" s="324">
        <v>7.9576730793144895E-2</v>
      </c>
      <c r="D2879" s="324">
        <v>0.12520101707805242</v>
      </c>
    </row>
    <row r="2880" spans="1:4">
      <c r="A2880">
        <v>2879</v>
      </c>
      <c r="B2880" s="431">
        <v>140.88092834767843</v>
      </c>
      <c r="C2880" s="324">
        <v>5.5399571482743867E-2</v>
      </c>
      <c r="D2880" s="324">
        <v>0.1386193737522004</v>
      </c>
    </row>
    <row r="2881" spans="1:4">
      <c r="A2881">
        <v>2880</v>
      </c>
      <c r="B2881" s="431">
        <v>109.16710895266016</v>
      </c>
      <c r="C2881" s="324">
        <v>7.9081373419184878E-2</v>
      </c>
      <c r="D2881" s="324">
        <v>0.10546767992934657</v>
      </c>
    </row>
    <row r="2882" spans="1:4">
      <c r="A2882">
        <v>2881</v>
      </c>
      <c r="B2882" s="431">
        <v>127.88636157210372</v>
      </c>
      <c r="C2882" s="324">
        <v>6.7846229582953374E-2</v>
      </c>
      <c r="D2882" s="324">
        <v>0.12306843757196423</v>
      </c>
    </row>
    <row r="2883" spans="1:4">
      <c r="A2883">
        <v>2882</v>
      </c>
      <c r="B2883" s="431">
        <v>109.28358193753657</v>
      </c>
      <c r="C2883" s="324">
        <v>6.5155920393371924E-2</v>
      </c>
      <c r="D2883" s="324">
        <v>0.10888988385006211</v>
      </c>
    </row>
    <row r="2884" spans="1:4">
      <c r="A2884">
        <v>2883</v>
      </c>
      <c r="B2884" s="431">
        <v>140.73139211134972</v>
      </c>
      <c r="C2884" s="324">
        <v>5.6941910342751964E-2</v>
      </c>
      <c r="D2884" s="324">
        <v>0.13782632813789975</v>
      </c>
    </row>
    <row r="2885" spans="1:4">
      <c r="A2885">
        <v>2884</v>
      </c>
      <c r="B2885" s="431">
        <v>111.77902725267974</v>
      </c>
      <c r="C2885" s="324">
        <v>6.2604535367621367E-2</v>
      </c>
      <c r="D2885" s="324">
        <v>0.11159122649291037</v>
      </c>
    </row>
    <row r="2886" spans="1:4">
      <c r="A2886">
        <v>2885</v>
      </c>
      <c r="B2886" s="431">
        <v>136.62034137771397</v>
      </c>
      <c r="C2886" s="324">
        <v>7.6498149692312889E-2</v>
      </c>
      <c r="D2886" s="324">
        <v>0.12685695776904665</v>
      </c>
    </row>
    <row r="2887" spans="1:4">
      <c r="A2887">
        <v>2886</v>
      </c>
      <c r="B2887" s="431">
        <v>112.24799646645509</v>
      </c>
      <c r="C2887" s="324">
        <v>5.2375355294149072E-2</v>
      </c>
      <c r="D2887" s="324">
        <v>0.11483556318890761</v>
      </c>
    </row>
    <row r="2888" spans="1:4">
      <c r="A2888">
        <v>2887</v>
      </c>
      <c r="B2888" s="431">
        <v>137.17732684217228</v>
      </c>
      <c r="C2888" s="324">
        <v>5.8178226448678518E-2</v>
      </c>
      <c r="D2888" s="324">
        <v>0.1342905853741555</v>
      </c>
    </row>
    <row r="2889" spans="1:4">
      <c r="A2889">
        <v>2888</v>
      </c>
      <c r="B2889" s="431">
        <v>133.14132663926551</v>
      </c>
      <c r="C2889" s="324">
        <v>5.2468849808196001E-2</v>
      </c>
      <c r="D2889" s="324">
        <v>0.13311995550937447</v>
      </c>
    </row>
    <row r="2890" spans="1:4">
      <c r="A2890">
        <v>2889</v>
      </c>
      <c r="B2890" s="431">
        <v>118.93435210193053</v>
      </c>
      <c r="C2890" s="324">
        <v>7.4313767791871807E-2</v>
      </c>
      <c r="D2890" s="324">
        <v>0.11406898423874098</v>
      </c>
    </row>
    <row r="2891" spans="1:4">
      <c r="A2891">
        <v>2890</v>
      </c>
      <c r="B2891" s="431">
        <v>122.18383189445714</v>
      </c>
      <c r="C2891" s="324">
        <v>5.1137168193765528E-2</v>
      </c>
      <c r="D2891" s="324">
        <v>0.12397423407475273</v>
      </c>
    </row>
    <row r="2892" spans="1:4">
      <c r="A2892">
        <v>2891</v>
      </c>
      <c r="B2892" s="431">
        <v>112.94556003269507</v>
      </c>
      <c r="C2892" s="324">
        <v>6.8688797936164211E-2</v>
      </c>
      <c r="D2892" s="324">
        <v>0.11092207081381324</v>
      </c>
    </row>
    <row r="2893" spans="1:4">
      <c r="A2893">
        <v>2892</v>
      </c>
      <c r="B2893" s="431">
        <v>114.24277805437426</v>
      </c>
      <c r="C2893" s="324">
        <v>7.052867252404274E-2</v>
      </c>
      <c r="D2893" s="324">
        <v>0.1114606132295546</v>
      </c>
    </row>
    <row r="2894" spans="1:4">
      <c r="A2894">
        <v>2893</v>
      </c>
      <c r="B2894" s="431">
        <v>143.50243432830763</v>
      </c>
      <c r="C2894" s="324">
        <v>6.2868431668201663E-2</v>
      </c>
      <c r="D2894" s="324">
        <v>0.13761602054580607</v>
      </c>
    </row>
    <row r="2895" spans="1:4">
      <c r="A2895">
        <v>2894</v>
      </c>
      <c r="B2895" s="431">
        <v>127.39712151907599</v>
      </c>
      <c r="C2895" s="324">
        <v>6.9714749981516388E-2</v>
      </c>
      <c r="D2895" s="324">
        <v>0.12205793220741773</v>
      </c>
    </row>
    <row r="2896" spans="1:4">
      <c r="A2896">
        <v>2895</v>
      </c>
      <c r="B2896" s="431">
        <v>147.97230245792875</v>
      </c>
      <c r="C2896" s="324">
        <v>7.0001587690786266E-2</v>
      </c>
      <c r="D2896" s="324">
        <v>0.13817198149303725</v>
      </c>
    </row>
    <row r="2897" spans="1:4">
      <c r="A2897">
        <v>2896</v>
      </c>
      <c r="B2897" s="431">
        <v>128.68471470362491</v>
      </c>
      <c r="C2897" s="324">
        <v>5.3350185651029551E-2</v>
      </c>
      <c r="D2897" s="324">
        <v>0.12888279682162204</v>
      </c>
    </row>
    <row r="2898" spans="1:4">
      <c r="A2898">
        <v>2897</v>
      </c>
      <c r="B2898" s="431">
        <v>147.21716697342384</v>
      </c>
      <c r="C2898" s="324">
        <v>6.5970798277282527E-2</v>
      </c>
      <c r="D2898" s="324">
        <v>0.13930769256831407</v>
      </c>
    </row>
    <row r="2899" spans="1:4">
      <c r="A2899">
        <v>2898</v>
      </c>
      <c r="B2899" s="431">
        <v>125.41315422040979</v>
      </c>
      <c r="C2899" s="324">
        <v>6.01041530771666E-2</v>
      </c>
      <c r="D2899" s="324">
        <v>0.12367133951368653</v>
      </c>
    </row>
    <row r="2900" spans="1:4">
      <c r="A2900">
        <v>2899</v>
      </c>
      <c r="B2900" s="431">
        <v>133.89351051934807</v>
      </c>
      <c r="C2900" s="324">
        <v>5.640675120819675E-2</v>
      </c>
      <c r="D2900" s="324">
        <v>0.1322055888352793</v>
      </c>
    </row>
    <row r="2901" spans="1:4">
      <c r="A2901">
        <v>2900</v>
      </c>
      <c r="B2901" s="431">
        <v>126.47537754341224</v>
      </c>
      <c r="C2901" s="324">
        <v>7.2816426089413661E-2</v>
      </c>
      <c r="D2901" s="324">
        <v>0.12033169466950018</v>
      </c>
    </row>
    <row r="2902" spans="1:4">
      <c r="A2902">
        <v>2901</v>
      </c>
      <c r="B2902" s="431">
        <v>135.46905000552519</v>
      </c>
      <c r="C2902" s="324">
        <v>7.0897220573805847E-2</v>
      </c>
      <c r="D2902" s="324">
        <v>0.12799400362169133</v>
      </c>
    </row>
    <row r="2903" spans="1:4">
      <c r="A2903">
        <v>2902</v>
      </c>
      <c r="B2903" s="431">
        <v>125.24649077051821</v>
      </c>
      <c r="C2903" s="324">
        <v>6.4993727800899057E-2</v>
      </c>
      <c r="D2903" s="324">
        <v>0.1218931312913079</v>
      </c>
    </row>
    <row r="2904" spans="1:4">
      <c r="A2904">
        <v>2903</v>
      </c>
      <c r="B2904" s="431">
        <v>154.68407653455276</v>
      </c>
      <c r="C2904" s="324">
        <v>6.3997183970174371E-2</v>
      </c>
      <c r="D2904" s="324">
        <v>0.14627239894157115</v>
      </c>
    </row>
    <row r="2905" spans="1:4">
      <c r="A2905">
        <v>2904</v>
      </c>
      <c r="B2905" s="431">
        <v>139.25426277662416</v>
      </c>
      <c r="C2905" s="324">
        <v>6.7273814355616371E-2</v>
      </c>
      <c r="D2905" s="324">
        <v>0.13236574046604477</v>
      </c>
    </row>
    <row r="2906" spans="1:4">
      <c r="A2906">
        <v>2905</v>
      </c>
      <c r="B2906" s="431">
        <v>125.62905719568286</v>
      </c>
      <c r="C2906" s="324">
        <v>6.1282509035096744E-2</v>
      </c>
      <c r="D2906" s="324">
        <v>0.123449813266157</v>
      </c>
    </row>
    <row r="2907" spans="1:4">
      <c r="A2907">
        <v>2906</v>
      </c>
      <c r="B2907" s="431">
        <v>141.11367294180533</v>
      </c>
      <c r="C2907" s="324">
        <v>5.9033701605644869E-2</v>
      </c>
      <c r="D2907" s="324">
        <v>0.13725814360846264</v>
      </c>
    </row>
    <row r="2908" spans="1:4">
      <c r="A2908">
        <v>2907</v>
      </c>
      <c r="B2908" s="431">
        <v>157.68606644523209</v>
      </c>
      <c r="C2908" s="324">
        <v>7.0446234299077759E-2</v>
      </c>
      <c r="D2908" s="324">
        <v>0.1456139846227682</v>
      </c>
    </row>
    <row r="2909" spans="1:4">
      <c r="A2909">
        <v>2908</v>
      </c>
      <c r="B2909" s="431">
        <v>132.44760720382081</v>
      </c>
      <c r="C2909" s="324">
        <v>5.4744331149730985E-2</v>
      </c>
      <c r="D2909" s="324">
        <v>0.13161510094301804</v>
      </c>
    </row>
    <row r="2910" spans="1:4">
      <c r="A2910">
        <v>2909</v>
      </c>
      <c r="B2910" s="431">
        <v>154.19540987464214</v>
      </c>
      <c r="C2910" s="324">
        <v>7.2858716437061655E-2</v>
      </c>
      <c r="D2910" s="324">
        <v>0.14178139007835425</v>
      </c>
    </row>
    <row r="2911" spans="1:4">
      <c r="A2911">
        <v>2910</v>
      </c>
      <c r="B2911" s="431">
        <v>125.22138098935692</v>
      </c>
      <c r="C2911" s="324">
        <v>7.7379382661254784E-2</v>
      </c>
      <c r="D2911" s="324">
        <v>0.11795432774453889</v>
      </c>
    </row>
    <row r="2912" spans="1:4">
      <c r="A2912">
        <v>2911</v>
      </c>
      <c r="B2912" s="431">
        <v>139.19319514405007</v>
      </c>
      <c r="C2912" s="324">
        <v>5.470422919127356E-2</v>
      </c>
      <c r="D2912" s="324">
        <v>0.13746257297693512</v>
      </c>
    </row>
    <row r="2913" spans="1:4">
      <c r="A2913">
        <v>2912</v>
      </c>
      <c r="B2913" s="431">
        <v>125.39036851359104</v>
      </c>
      <c r="C2913" s="324">
        <v>5.215806680366307E-2</v>
      </c>
      <c r="D2913" s="324">
        <v>0.12643862490248139</v>
      </c>
    </row>
    <row r="2914" spans="1:4">
      <c r="A2914">
        <v>2913</v>
      </c>
      <c r="B2914" s="431">
        <v>103.16415279495746</v>
      </c>
      <c r="C2914" s="324">
        <v>5.7723359478508755E-2</v>
      </c>
      <c r="D2914" s="324">
        <v>0.10560700082574341</v>
      </c>
    </row>
    <row r="2915" spans="1:4">
      <c r="A2915">
        <v>2914</v>
      </c>
      <c r="B2915" s="431">
        <v>150.28005851578752</v>
      </c>
      <c r="C2915" s="324">
        <v>7.180827080822004E-2</v>
      </c>
      <c r="D2915" s="324">
        <v>0.13920301785474401</v>
      </c>
    </row>
    <row r="2916" spans="1:4">
      <c r="A2916">
        <v>2915</v>
      </c>
      <c r="B2916" s="431">
        <v>135.33232093060937</v>
      </c>
      <c r="C2916" s="324">
        <v>5.681138585173124E-2</v>
      </c>
      <c r="D2916" s="324">
        <v>0.13327424516316352</v>
      </c>
    </row>
    <row r="2917" spans="1:4">
      <c r="A2917">
        <v>2916</v>
      </c>
      <c r="B2917" s="431">
        <v>152.33496543255106</v>
      </c>
      <c r="C2917" s="324">
        <v>6.4502858503024493E-2</v>
      </c>
      <c r="D2917" s="324">
        <v>0.1441178519992414</v>
      </c>
    </row>
    <row r="2918" spans="1:4">
      <c r="A2918">
        <v>2917</v>
      </c>
      <c r="B2918" s="431">
        <v>162.24229069803758</v>
      </c>
      <c r="C2918" s="324">
        <v>7.6853611076648162E-2</v>
      </c>
      <c r="D2918" s="324">
        <v>0.14609641332730855</v>
      </c>
    </row>
    <row r="2919" spans="1:4">
      <c r="A2919">
        <v>2918</v>
      </c>
      <c r="B2919" s="431">
        <v>120.17544193338303</v>
      </c>
      <c r="C2919" s="324">
        <v>5.5425348768674471E-2</v>
      </c>
      <c r="D2919" s="324">
        <v>0.12078625173729683</v>
      </c>
    </row>
    <row r="2920" spans="1:4">
      <c r="A2920">
        <v>2919</v>
      </c>
      <c r="B2920" s="431">
        <v>134.88750324589466</v>
      </c>
      <c r="C2920" s="324">
        <v>7.4343162972639862E-2</v>
      </c>
      <c r="D2920" s="324">
        <v>0.12630280889157802</v>
      </c>
    </row>
    <row r="2921" spans="1:4">
      <c r="A2921">
        <v>2920</v>
      </c>
      <c r="B2921" s="431">
        <v>143.35971703212357</v>
      </c>
      <c r="C2921" s="324">
        <v>6.2144023618727937E-2</v>
      </c>
      <c r="D2921" s="324">
        <v>0.13780721683134678</v>
      </c>
    </row>
    <row r="2922" spans="1:4">
      <c r="A2922">
        <v>2921</v>
      </c>
      <c r="B2922" s="431">
        <v>127.47906364990885</v>
      </c>
      <c r="C2922" s="324">
        <v>5.5562054061126923E-2</v>
      </c>
      <c r="D2922" s="324">
        <v>0.12702310119173713</v>
      </c>
    </row>
    <row r="2923" spans="1:4">
      <c r="A2923">
        <v>2922</v>
      </c>
      <c r="B2923" s="431">
        <v>106.02184550567297</v>
      </c>
      <c r="C2923" s="324">
        <v>5.5868288067108154E-2</v>
      </c>
      <c r="D2923" s="324">
        <v>0.10849295402128009</v>
      </c>
    </row>
    <row r="2924" spans="1:4">
      <c r="A2924">
        <v>2923</v>
      </c>
      <c r="B2924" s="431">
        <v>130.10062400819146</v>
      </c>
      <c r="C2924" s="324">
        <v>5.2960104603767447E-2</v>
      </c>
      <c r="D2924" s="324">
        <v>0.13026639405037674</v>
      </c>
    </row>
    <row r="2925" spans="1:4">
      <c r="A2925">
        <v>2924</v>
      </c>
      <c r="B2925" s="431">
        <v>122.45762480818721</v>
      </c>
      <c r="C2925" s="324">
        <v>5.5015255005571646E-2</v>
      </c>
      <c r="D2925" s="324">
        <v>0.12288894440491606</v>
      </c>
    </row>
    <row r="2926" spans="1:4">
      <c r="A2926">
        <v>2925</v>
      </c>
      <c r="B2926" s="431">
        <v>144.80880905880815</v>
      </c>
      <c r="C2926" s="324">
        <v>7.6497346608199804E-2</v>
      </c>
      <c r="D2926" s="324">
        <v>0.13305979008652843</v>
      </c>
    </row>
    <row r="2927" spans="1:4">
      <c r="A2927">
        <v>2926</v>
      </c>
      <c r="B2927" s="431">
        <v>136.4923362763324</v>
      </c>
      <c r="C2927" s="324">
        <v>6.0990545708216048E-2</v>
      </c>
      <c r="D2927" s="324">
        <v>0.13258778590963938</v>
      </c>
    </row>
    <row r="2928" spans="1:4">
      <c r="A2928">
        <v>2927</v>
      </c>
      <c r="B2928" s="431">
        <v>127.34977980146957</v>
      </c>
      <c r="C2928" s="324">
        <v>7.55742099488034E-2</v>
      </c>
      <c r="D2928" s="324">
        <v>0.12012674587103585</v>
      </c>
    </row>
    <row r="2929" spans="1:4">
      <c r="A2929">
        <v>2928</v>
      </c>
      <c r="B2929" s="431">
        <v>136.66590834164833</v>
      </c>
      <c r="C2929" s="324">
        <v>7.3266516520300196E-2</v>
      </c>
      <c r="D2929" s="324">
        <v>0.12805940977522118</v>
      </c>
    </row>
    <row r="2930" spans="1:4">
      <c r="A2930">
        <v>2929</v>
      </c>
      <c r="B2930" s="431">
        <v>143.96908300714571</v>
      </c>
      <c r="C2930" s="324">
        <v>7.7434409520325445E-2</v>
      </c>
      <c r="D2930" s="324">
        <v>0.13205857371452048</v>
      </c>
    </row>
    <row r="2931" spans="1:4">
      <c r="A2931">
        <v>2930</v>
      </c>
      <c r="B2931" s="431">
        <v>135.34257444599035</v>
      </c>
      <c r="C2931" s="324">
        <v>6.0421899683038661E-2</v>
      </c>
      <c r="D2931" s="324">
        <v>0.13185319872970935</v>
      </c>
    </row>
    <row r="2932" spans="1:4">
      <c r="A2932">
        <v>2931</v>
      </c>
      <c r="B2932" s="431">
        <v>144.92987204674611</v>
      </c>
      <c r="C2932" s="324">
        <v>7.8019365821042741E-2</v>
      </c>
      <c r="D2932" s="324">
        <v>0.13255291125594745</v>
      </c>
    </row>
    <row r="2933" spans="1:4">
      <c r="A2933">
        <v>2932</v>
      </c>
      <c r="B2933" s="431">
        <v>124.54375079728101</v>
      </c>
      <c r="C2933" s="324">
        <v>5.7121135758758122E-2</v>
      </c>
      <c r="D2933" s="324">
        <v>0.1239597102082144</v>
      </c>
    </row>
    <row r="2934" spans="1:4">
      <c r="A2934">
        <v>2933</v>
      </c>
      <c r="B2934" s="431">
        <v>132.65928459034569</v>
      </c>
      <c r="C2934" s="324">
        <v>6.6618003913489168E-2</v>
      </c>
      <c r="D2934" s="324">
        <v>0.12732096031229956</v>
      </c>
    </row>
    <row r="2935" spans="1:4">
      <c r="A2935">
        <v>2934</v>
      </c>
      <c r="B2935" s="431">
        <v>145.62716921268282</v>
      </c>
      <c r="C2935" s="324">
        <v>5.3345828374543151E-2</v>
      </c>
      <c r="D2935" s="324">
        <v>0.1436538043220553</v>
      </c>
    </row>
    <row r="2936" spans="1:4">
      <c r="A2936">
        <v>2935</v>
      </c>
      <c r="B2936" s="431">
        <v>125.11857116690625</v>
      </c>
      <c r="C2936" s="324">
        <v>5.3210340804984026E-2</v>
      </c>
      <c r="D2936" s="324">
        <v>0.12582391425275929</v>
      </c>
    </row>
    <row r="2937" spans="1:4">
      <c r="A2937">
        <v>2936</v>
      </c>
      <c r="B2937" s="431">
        <v>134.83276470192953</v>
      </c>
      <c r="C2937" s="324">
        <v>6.8262721615965818E-2</v>
      </c>
      <c r="D2937" s="324">
        <v>0.12845866244786602</v>
      </c>
    </row>
    <row r="2938" spans="1:4">
      <c r="A2938">
        <v>2937</v>
      </c>
      <c r="B2938" s="431">
        <v>128.27334778305118</v>
      </c>
      <c r="C2938" s="324">
        <v>6.5887625727750185E-2</v>
      </c>
      <c r="D2938" s="324">
        <v>0.12404391766896405</v>
      </c>
    </row>
    <row r="2939" spans="1:4">
      <c r="A2939">
        <v>2938</v>
      </c>
      <c r="B2939" s="431">
        <v>145.86581367414831</v>
      </c>
      <c r="C2939" s="324">
        <v>7.3465040192690234E-2</v>
      </c>
      <c r="D2939" s="324">
        <v>0.13508424356302767</v>
      </c>
    </row>
    <row r="2940" spans="1:4">
      <c r="A2940">
        <v>2939</v>
      </c>
      <c r="B2940" s="431">
        <v>145.38663892088212</v>
      </c>
      <c r="C2940" s="324">
        <v>6.1225180980388628E-2</v>
      </c>
      <c r="D2940" s="324">
        <v>0.1398848604305433</v>
      </c>
    </row>
    <row r="2941" spans="1:4">
      <c r="A2941">
        <v>2940</v>
      </c>
      <c r="B2941" s="431">
        <v>138.05938157268901</v>
      </c>
      <c r="C2941" s="324">
        <v>6.2505340977807231E-2</v>
      </c>
      <c r="D2941" s="324">
        <v>0.13328347862305201</v>
      </c>
    </row>
    <row r="2942" spans="1:4">
      <c r="A2942">
        <v>2941</v>
      </c>
      <c r="B2942" s="431">
        <v>143.6004282101274</v>
      </c>
      <c r="C2942" s="324">
        <v>5.653599861847982E-2</v>
      </c>
      <c r="D2942" s="324">
        <v>0.14045329726377861</v>
      </c>
    </row>
    <row r="2943" spans="1:4">
      <c r="A2943">
        <v>2942</v>
      </c>
      <c r="B2943" s="431">
        <v>144.08766561292296</v>
      </c>
      <c r="C2943" s="324">
        <v>7.7218742439159535E-2</v>
      </c>
      <c r="D2943" s="324">
        <v>0.1322318457067071</v>
      </c>
    </row>
    <row r="2944" spans="1:4">
      <c r="A2944">
        <v>2943</v>
      </c>
      <c r="B2944" s="431">
        <v>141.00852733423042</v>
      </c>
      <c r="C2944" s="324">
        <v>5.7968457810566046E-2</v>
      </c>
      <c r="D2944" s="324">
        <v>0.1376228368279224</v>
      </c>
    </row>
    <row r="2945" spans="1:4">
      <c r="A2945">
        <v>2944</v>
      </c>
      <c r="B2945" s="431">
        <v>122.87586203080214</v>
      </c>
      <c r="C2945" s="324">
        <v>7.418563767531218E-2</v>
      </c>
      <c r="D2945" s="324">
        <v>0.11713245776804318</v>
      </c>
    </row>
    <row r="2946" spans="1:4">
      <c r="A2946">
        <v>2945</v>
      </c>
      <c r="B2946" s="431">
        <v>130.50859160400603</v>
      </c>
      <c r="C2946" s="324">
        <v>5.4557588912806286E-2</v>
      </c>
      <c r="D2946" s="324">
        <v>0.1300103434845187</v>
      </c>
    </row>
    <row r="2947" spans="1:4">
      <c r="A2947">
        <v>2946</v>
      </c>
      <c r="B2947" s="431">
        <v>124.17086066784356</v>
      </c>
      <c r="C2947" s="324">
        <v>6.2984593865920133E-2</v>
      </c>
      <c r="D2947" s="324">
        <v>0.12167585930843999</v>
      </c>
    </row>
    <row r="2948" spans="1:4">
      <c r="A2948">
        <v>2947</v>
      </c>
      <c r="B2948" s="431">
        <v>128.72740162162961</v>
      </c>
      <c r="C2948" s="324">
        <v>6.5439662679768945E-2</v>
      </c>
      <c r="D2948" s="324">
        <v>0.12456532568449366</v>
      </c>
    </row>
    <row r="2949" spans="1:4">
      <c r="A2949">
        <v>2948</v>
      </c>
      <c r="B2949" s="431">
        <v>145.62943454873368</v>
      </c>
      <c r="C2949" s="324">
        <v>6.9943739064011606E-2</v>
      </c>
      <c r="D2949" s="324">
        <v>0.13635040766982745</v>
      </c>
    </row>
    <row r="2950" spans="1:4">
      <c r="A2950">
        <v>2949</v>
      </c>
      <c r="B2950" s="431">
        <v>117.70475237815161</v>
      </c>
      <c r="C2950" s="324">
        <v>6.8097704014786375E-2</v>
      </c>
      <c r="D2950" s="324">
        <v>0.11487018635219978</v>
      </c>
    </row>
    <row r="2951" spans="1:4">
      <c r="A2951">
        <v>2950</v>
      </c>
      <c r="B2951" s="431">
        <v>157.5357447390474</v>
      </c>
      <c r="C2951" s="324">
        <v>7.7905082734257489E-2</v>
      </c>
      <c r="D2951" s="324">
        <v>0.14206563700248553</v>
      </c>
    </row>
    <row r="2952" spans="1:4">
      <c r="A2952">
        <v>2951</v>
      </c>
      <c r="B2952" s="431">
        <v>130.51908400653855</v>
      </c>
      <c r="C2952" s="324">
        <v>7.3724984467832835E-2</v>
      </c>
      <c r="D2952" s="324">
        <v>0.12315762797177623</v>
      </c>
    </row>
    <row r="2953" spans="1:4">
      <c r="A2953">
        <v>2952</v>
      </c>
      <c r="B2953" s="431">
        <v>132.94937193262865</v>
      </c>
      <c r="C2953" s="324">
        <v>6.5072211150579262E-2</v>
      </c>
      <c r="D2953" s="324">
        <v>0.12811934464596764</v>
      </c>
    </row>
    <row r="2954" spans="1:4">
      <c r="A2954">
        <v>2953</v>
      </c>
      <c r="B2954" s="431">
        <v>147.58179538014835</v>
      </c>
      <c r="C2954" s="324">
        <v>5.7740450933454771E-2</v>
      </c>
      <c r="D2954" s="324">
        <v>0.14329877569768548</v>
      </c>
    </row>
    <row r="2955" spans="1:4">
      <c r="A2955">
        <v>2954</v>
      </c>
      <c r="B2955" s="431">
        <v>126.23864774722196</v>
      </c>
      <c r="C2955" s="324">
        <v>5.4799918087571821E-2</v>
      </c>
      <c r="D2955" s="324">
        <v>0.12622864710034598</v>
      </c>
    </row>
    <row r="2956" spans="1:4">
      <c r="A2956">
        <v>2955</v>
      </c>
      <c r="B2956" s="431">
        <v>111.90690191916681</v>
      </c>
      <c r="C2956" s="324">
        <v>6.6966454003456258E-2</v>
      </c>
      <c r="D2956" s="324">
        <v>0.11054347622845327</v>
      </c>
    </row>
    <row r="2957" spans="1:4">
      <c r="A2957">
        <v>2956</v>
      </c>
      <c r="B2957" s="431">
        <v>123.51615185876682</v>
      </c>
      <c r="C2957" s="324">
        <v>7.9273353926499077E-2</v>
      </c>
      <c r="D2957" s="324">
        <v>0.11611278388324493</v>
      </c>
    </row>
    <row r="2958" spans="1:4">
      <c r="A2958">
        <v>2957</v>
      </c>
      <c r="B2958" s="431">
        <v>150.54747329794043</v>
      </c>
      <c r="C2958" s="324">
        <v>6.9452953445470408E-2</v>
      </c>
      <c r="D2958" s="324">
        <v>0.14044218063560163</v>
      </c>
    </row>
    <row r="2959" spans="1:4">
      <c r="A2959">
        <v>2958</v>
      </c>
      <c r="B2959" s="431">
        <v>124.33421097920615</v>
      </c>
      <c r="C2959" s="324">
        <v>7.829466044823391E-2</v>
      </c>
      <c r="D2959" s="324">
        <v>0.11701258067003552</v>
      </c>
    </row>
    <row r="2960" spans="1:4">
      <c r="A2960">
        <v>2959</v>
      </c>
      <c r="B2960" s="431">
        <v>140.66258197405708</v>
      </c>
      <c r="C2960" s="324">
        <v>7.5485323791152484E-2</v>
      </c>
      <c r="D2960" s="324">
        <v>0.13030072206672993</v>
      </c>
    </row>
    <row r="2961" spans="1:4">
      <c r="A2961">
        <v>2960</v>
      </c>
      <c r="B2961" s="431">
        <v>143.96597958712874</v>
      </c>
      <c r="C2961" s="324">
        <v>7.3751421563211558E-2</v>
      </c>
      <c r="D2961" s="324">
        <v>0.13350450354367155</v>
      </c>
    </row>
    <row r="2962" spans="1:4">
      <c r="A2962">
        <v>2961</v>
      </c>
      <c r="B2962" s="431">
        <v>120.170670030807</v>
      </c>
      <c r="C2962" s="324">
        <v>5.0172154400577845E-2</v>
      </c>
      <c r="D2962" s="324">
        <v>0.12251911731915134</v>
      </c>
    </row>
    <row r="2963" spans="1:4">
      <c r="A2963">
        <v>2962</v>
      </c>
      <c r="B2963" s="431">
        <v>131.11440997179392</v>
      </c>
      <c r="C2963" s="324">
        <v>6.7169671262227781E-2</v>
      </c>
      <c r="D2963" s="324">
        <v>0.12588340251180924</v>
      </c>
    </row>
    <row r="2964" spans="1:4">
      <c r="A2964">
        <v>2963</v>
      </c>
      <c r="B2964" s="431">
        <v>105.40125927136553</v>
      </c>
      <c r="C2964" s="324">
        <v>6.5045935616384234E-2</v>
      </c>
      <c r="D2964" s="324">
        <v>0.10576586620660265</v>
      </c>
    </row>
    <row r="2965" spans="1:4">
      <c r="A2965">
        <v>2964</v>
      </c>
      <c r="B2965" s="431">
        <v>127.23864040136017</v>
      </c>
      <c r="C2965" s="324">
        <v>7.9676103954983923E-2</v>
      </c>
      <c r="D2965" s="324">
        <v>0.11876153587764061</v>
      </c>
    </row>
    <row r="2966" spans="1:4">
      <c r="A2966">
        <v>2965</v>
      </c>
      <c r="B2966" s="431">
        <v>128.57278464902086</v>
      </c>
      <c r="C2966" s="324">
        <v>5.4033968599528991E-2</v>
      </c>
      <c r="D2966" s="324">
        <v>0.12852995917873292</v>
      </c>
    </row>
    <row r="2967" spans="1:4">
      <c r="A2967">
        <v>2966</v>
      </c>
      <c r="B2967" s="431">
        <v>152.21820779873826</v>
      </c>
      <c r="C2967" s="324">
        <v>6.4610133005590237E-2</v>
      </c>
      <c r="D2967" s="324">
        <v>0.14397298383319226</v>
      </c>
    </row>
    <row r="2968" spans="1:4">
      <c r="A2968">
        <v>2967</v>
      </c>
      <c r="B2968" s="431">
        <v>113.28222996441313</v>
      </c>
      <c r="C2968" s="324">
        <v>6.8677221438231517E-2</v>
      </c>
      <c r="D2968" s="324">
        <v>0.11119246388237151</v>
      </c>
    </row>
    <row r="2969" spans="1:4">
      <c r="A2969">
        <v>2968</v>
      </c>
      <c r="B2969" s="431">
        <v>131.3685678646157</v>
      </c>
      <c r="C2969" s="324">
        <v>5.6392585442584284E-2</v>
      </c>
      <c r="D2969" s="324">
        <v>0.13005065778618247</v>
      </c>
    </row>
    <row r="2970" spans="1:4">
      <c r="A2970">
        <v>2969</v>
      </c>
      <c r="B2970" s="431">
        <v>121.9392705885743</v>
      </c>
      <c r="C2970" s="324">
        <v>5.4647769864950221E-2</v>
      </c>
      <c r="D2970" s="324">
        <v>0.12256494351200993</v>
      </c>
    </row>
    <row r="2971" spans="1:4">
      <c r="A2971">
        <v>2970</v>
      </c>
      <c r="B2971" s="431">
        <v>152.14606826441823</v>
      </c>
      <c r="C2971" s="324">
        <v>7.9896510303903615E-2</v>
      </c>
      <c r="D2971" s="324">
        <v>0.13717829992860994</v>
      </c>
    </row>
    <row r="2972" spans="1:4">
      <c r="A2972">
        <v>2971</v>
      </c>
      <c r="B2972" s="431">
        <v>104.54450020158259</v>
      </c>
      <c r="C2972" s="324">
        <v>6.2326237546431948E-2</v>
      </c>
      <c r="D2972" s="324">
        <v>0.10569507553923489</v>
      </c>
    </row>
    <row r="2973" spans="1:4">
      <c r="A2973">
        <v>2972</v>
      </c>
      <c r="B2973" s="431">
        <v>136.68251935372015</v>
      </c>
      <c r="C2973" s="324">
        <v>7.016151205644082E-2</v>
      </c>
      <c r="D2973" s="324">
        <v>0.12921852398878134</v>
      </c>
    </row>
    <row r="2974" spans="1:4">
      <c r="A2974">
        <v>2973</v>
      </c>
      <c r="B2974" s="431">
        <v>118.0314364338911</v>
      </c>
      <c r="C2974" s="324">
        <v>6.8359622423704539E-2</v>
      </c>
      <c r="D2974" s="324">
        <v>0.11505511972859449</v>
      </c>
    </row>
    <row r="2975" spans="1:4">
      <c r="A2975">
        <v>2974</v>
      </c>
      <c r="B2975" s="431">
        <v>133.20705677909277</v>
      </c>
      <c r="C2975" s="324">
        <v>5.5681922806278768E-2</v>
      </c>
      <c r="D2975" s="324">
        <v>0.13190218724280578</v>
      </c>
    </row>
    <row r="2976" spans="1:4">
      <c r="A2976">
        <v>2975</v>
      </c>
      <c r="B2976" s="431">
        <v>117.7350873955999</v>
      </c>
      <c r="C2976" s="324">
        <v>5.9502373332857329E-2</v>
      </c>
      <c r="D2976" s="324">
        <v>0.11743072736180092</v>
      </c>
    </row>
    <row r="2977" spans="1:4">
      <c r="A2977">
        <v>2976</v>
      </c>
      <c r="B2977" s="431">
        <v>132.76343869710729</v>
      </c>
      <c r="C2977" s="324">
        <v>6.3289833652456218E-2</v>
      </c>
      <c r="D2977" s="324">
        <v>0.12862569242229288</v>
      </c>
    </row>
    <row r="2978" spans="1:4">
      <c r="A2978">
        <v>2977</v>
      </c>
      <c r="B2978" s="431">
        <v>122.65095555035576</v>
      </c>
      <c r="C2978" s="324">
        <v>5.0146148386479426E-2</v>
      </c>
      <c r="D2978" s="324">
        <v>0.12473276857893317</v>
      </c>
    </row>
    <row r="2979" spans="1:4">
      <c r="A2979">
        <v>2978</v>
      </c>
      <c r="B2979" s="431">
        <v>139.45557285598215</v>
      </c>
      <c r="C2979" s="324">
        <v>5.1861723666946274E-2</v>
      </c>
      <c r="D2979" s="324">
        <v>0.1389183809240819</v>
      </c>
    </row>
    <row r="2980" spans="1:4">
      <c r="A2980">
        <v>2979</v>
      </c>
      <c r="B2980" s="431">
        <v>153.99549767841617</v>
      </c>
      <c r="C2980" s="324">
        <v>5.6389842101554316E-2</v>
      </c>
      <c r="D2980" s="324">
        <v>0.14941321116927248</v>
      </c>
    </row>
    <row r="2981" spans="1:4">
      <c r="A2981">
        <v>2980</v>
      </c>
      <c r="B2981" s="431">
        <v>139.39629259149987</v>
      </c>
      <c r="C2981" s="324">
        <v>5.8707237792530675E-2</v>
      </c>
      <c r="D2981" s="324">
        <v>0.13594795486217406</v>
      </c>
    </row>
    <row r="2982" spans="1:4">
      <c r="A2982">
        <v>2981</v>
      </c>
      <c r="B2982" s="431">
        <v>108.55392459680384</v>
      </c>
      <c r="C2982" s="324">
        <v>5.3547312325587182E-2</v>
      </c>
      <c r="D2982" s="324">
        <v>0.11128179742556307</v>
      </c>
    </row>
    <row r="2983" spans="1:4">
      <c r="A2983">
        <v>2982</v>
      </c>
      <c r="B2983" s="431">
        <v>120.44441405324314</v>
      </c>
      <c r="C2983" s="324">
        <v>5.2451006594324022E-2</v>
      </c>
      <c r="D2983" s="324">
        <v>0.12199801825581795</v>
      </c>
    </row>
    <row r="2984" spans="1:4">
      <c r="A2984">
        <v>2983</v>
      </c>
      <c r="B2984" s="431">
        <v>120.5644634357914</v>
      </c>
      <c r="C2984" s="324">
        <v>7.8032320066370217E-2</v>
      </c>
      <c r="D2984" s="324">
        <v>0.1142615405967162</v>
      </c>
    </row>
    <row r="2985" spans="1:4">
      <c r="A2985">
        <v>2984</v>
      </c>
      <c r="B2985" s="431">
        <v>134.52881091744518</v>
      </c>
      <c r="C2985" s="324">
        <v>6.0795624144745819E-2</v>
      </c>
      <c r="D2985" s="324">
        <v>0.13102928176045261</v>
      </c>
    </row>
    <row r="2986" spans="1:4">
      <c r="A2986">
        <v>2985</v>
      </c>
      <c r="B2986" s="431">
        <v>108.70737673040561</v>
      </c>
      <c r="C2986" s="324">
        <v>5.8397486306912029E-2</v>
      </c>
      <c r="D2986" s="324">
        <v>0.11013656929864095</v>
      </c>
    </row>
    <row r="2987" spans="1:4">
      <c r="A2987">
        <v>2986</v>
      </c>
      <c r="B2987" s="431">
        <v>129.48971177480988</v>
      </c>
      <c r="C2987" s="324">
        <v>5.5519065109788941E-2</v>
      </c>
      <c r="D2987" s="324">
        <v>0.12876835090027716</v>
      </c>
    </row>
    <row r="2988" spans="1:4">
      <c r="A2988">
        <v>2987</v>
      </c>
      <c r="B2988" s="431">
        <v>144.86960949176284</v>
      </c>
      <c r="C2988" s="324">
        <v>5.1134842075935959E-2</v>
      </c>
      <c r="D2988" s="324">
        <v>0.14402031278033664</v>
      </c>
    </row>
    <row r="2989" spans="1:4">
      <c r="A2989">
        <v>2988</v>
      </c>
      <c r="B2989" s="431">
        <v>137.97072978560755</v>
      </c>
      <c r="C2989" s="324">
        <v>5.7975686377834387E-2</v>
      </c>
      <c r="D2989" s="324">
        <v>0.13504536889525551</v>
      </c>
    </row>
    <row r="2990" spans="1:4">
      <c r="A2990">
        <v>2989</v>
      </c>
      <c r="B2990" s="431">
        <v>126.09259700027513</v>
      </c>
      <c r="C2990" s="324">
        <v>7.5524675317818618E-2</v>
      </c>
      <c r="D2990" s="324">
        <v>0.11918456705592946</v>
      </c>
    </row>
    <row r="2991" spans="1:4">
      <c r="A2991">
        <v>2990</v>
      </c>
      <c r="B2991" s="431">
        <v>141.8745282651204</v>
      </c>
      <c r="C2991" s="324">
        <v>6.6044966958484136E-2</v>
      </c>
      <c r="D2991" s="324">
        <v>0.13496456028515239</v>
      </c>
    </row>
    <row r="2992" spans="1:4">
      <c r="A2992">
        <v>2991</v>
      </c>
      <c r="B2992" s="431">
        <v>155.93907632198261</v>
      </c>
      <c r="C2992" s="324">
        <v>7.6794577667859645E-2</v>
      </c>
      <c r="D2992" s="324">
        <v>0.14135837832116319</v>
      </c>
    </row>
    <row r="2993" spans="1:4">
      <c r="A2993">
        <v>2992</v>
      </c>
      <c r="B2993" s="431">
        <v>125.74266856396261</v>
      </c>
      <c r="C2993" s="324">
        <v>7.8578494474561181E-2</v>
      </c>
      <c r="D2993" s="324">
        <v>0.1179817459068494</v>
      </c>
    </row>
    <row r="2994" spans="1:4">
      <c r="A2994">
        <v>2993</v>
      </c>
      <c r="B2994" s="431">
        <v>130.43502092555647</v>
      </c>
      <c r="C2994" s="324">
        <v>5.2746794597593509E-2</v>
      </c>
      <c r="D2994" s="324">
        <v>0.1306407937058518</v>
      </c>
    </row>
    <row r="2995" spans="1:4">
      <c r="A2995">
        <v>2994</v>
      </c>
      <c r="B2995" s="431">
        <v>151.57262933903291</v>
      </c>
      <c r="C2995" s="324">
        <v>7.7907080449120647E-2</v>
      </c>
      <c r="D2995" s="324">
        <v>0.13758603173042261</v>
      </c>
    </row>
    <row r="2996" spans="1:4">
      <c r="A2996">
        <v>2995</v>
      </c>
      <c r="B2996" s="431">
        <v>137.52304562740852</v>
      </c>
      <c r="C2996" s="324">
        <v>7.8728385939601991E-2</v>
      </c>
      <c r="D2996" s="324">
        <v>0.12674052016198945</v>
      </c>
    </row>
    <row r="2997" spans="1:4">
      <c r="A2997">
        <v>2996</v>
      </c>
      <c r="B2997" s="431">
        <v>133.66940937585187</v>
      </c>
      <c r="C2997" s="324">
        <v>6.1657170663428108E-2</v>
      </c>
      <c r="D2997" s="324">
        <v>0.12998540219058333</v>
      </c>
    </row>
    <row r="2998" spans="1:4">
      <c r="A2998">
        <v>2997</v>
      </c>
      <c r="B2998" s="431">
        <v>145.33231774237149</v>
      </c>
      <c r="C2998" s="324">
        <v>7.5787349620734967E-2</v>
      </c>
      <c r="D2998" s="324">
        <v>0.13373894246590803</v>
      </c>
    </row>
    <row r="2999" spans="1:4">
      <c r="A2999">
        <v>2998</v>
      </c>
      <c r="B2999" s="431">
        <v>144.45869989784941</v>
      </c>
      <c r="C2999" s="324">
        <v>5.5167166187971448E-2</v>
      </c>
      <c r="D2999" s="324">
        <v>0.14180462669680682</v>
      </c>
    </row>
    <row r="3000" spans="1:4">
      <c r="A3000">
        <v>2999</v>
      </c>
      <c r="B3000" s="431">
        <v>143.57776278084103</v>
      </c>
      <c r="C3000" s="324">
        <v>6.5571613910408513E-2</v>
      </c>
      <c r="D3000" s="324">
        <v>0.13653661909230236</v>
      </c>
    </row>
    <row r="3001" spans="1:4">
      <c r="A3001">
        <v>3000</v>
      </c>
      <c r="B3001" s="431">
        <v>140.73009611044657</v>
      </c>
      <c r="C3001" s="324">
        <v>6.6674507775658046E-2</v>
      </c>
      <c r="D3001" s="324">
        <v>0.13378785664575343</v>
      </c>
    </row>
    <row r="3002" spans="1:4">
      <c r="A3002">
        <v>3001</v>
      </c>
      <c r="B3002" s="431">
        <v>136.11605923148124</v>
      </c>
      <c r="C3002" s="324">
        <v>6.5881442886722014E-2</v>
      </c>
      <c r="D3002" s="324">
        <v>0.13038043959445172</v>
      </c>
    </row>
    <row r="3003" spans="1:4">
      <c r="A3003">
        <v>3002</v>
      </c>
      <c r="B3003" s="431">
        <v>120.64662964141759</v>
      </c>
      <c r="C3003" s="324">
        <v>5.3906079895750657E-2</v>
      </c>
      <c r="D3003" s="324">
        <v>0.12169170018336627</v>
      </c>
    </row>
    <row r="3004" spans="1:4">
      <c r="A3004">
        <v>3003</v>
      </c>
      <c r="B3004" s="431">
        <v>127.64694922347583</v>
      </c>
      <c r="C3004" s="324">
        <v>7.1166060786305954E-2</v>
      </c>
      <c r="D3004" s="324">
        <v>0.12177706118980101</v>
      </c>
    </row>
    <row r="3005" spans="1:4">
      <c r="A3005">
        <v>3004</v>
      </c>
      <c r="B3005" s="431">
        <v>147.55019797733664</v>
      </c>
      <c r="C3005" s="324">
        <v>6.096091044180138E-2</v>
      </c>
      <c r="D3005" s="324">
        <v>0.14180169823314295</v>
      </c>
    </row>
    <row r="3006" spans="1:4">
      <c r="A3006">
        <v>3005</v>
      </c>
      <c r="B3006" s="431">
        <v>143.00281445379383</v>
      </c>
      <c r="C3006" s="324">
        <v>7.6314543670189819E-2</v>
      </c>
      <c r="D3006" s="324">
        <v>0.13176248861615619</v>
      </c>
    </row>
    <row r="3007" spans="1:4">
      <c r="A3007">
        <v>3006</v>
      </c>
      <c r="B3007" s="431">
        <v>128.04117190454727</v>
      </c>
      <c r="C3007" s="324">
        <v>7.5558243303354006E-2</v>
      </c>
      <c r="D3007" s="324">
        <v>0.12065849084554101</v>
      </c>
    </row>
    <row r="3008" spans="1:4">
      <c r="A3008">
        <v>3007</v>
      </c>
      <c r="B3008" s="431">
        <v>132.82873550038079</v>
      </c>
      <c r="C3008" s="324">
        <v>6.1117506940438188E-2</v>
      </c>
      <c r="D3008" s="324">
        <v>0.12949169329732668</v>
      </c>
    </row>
    <row r="3009" spans="1:4">
      <c r="A3009">
        <v>3008</v>
      </c>
      <c r="B3009" s="431">
        <v>131.0829477192147</v>
      </c>
      <c r="C3009" s="324">
        <v>7.1259503779588035E-2</v>
      </c>
      <c r="D3009" s="324">
        <v>0.12443271162246815</v>
      </c>
    </row>
    <row r="3010" spans="1:4">
      <c r="A3010">
        <v>3009</v>
      </c>
      <c r="B3010" s="431">
        <v>127.19994817239248</v>
      </c>
      <c r="C3010" s="324">
        <v>7.3755571625081631E-2</v>
      </c>
      <c r="D3010" s="324">
        <v>0.120591288857334</v>
      </c>
    </row>
    <row r="3011" spans="1:4">
      <c r="A3011">
        <v>3010</v>
      </c>
      <c r="B3011" s="431">
        <v>134.86425854711678</v>
      </c>
      <c r="C3011" s="324">
        <v>5.9932266045330217E-2</v>
      </c>
      <c r="D3011" s="324">
        <v>0.13164453101192489</v>
      </c>
    </row>
    <row r="3012" spans="1:4">
      <c r="A3012">
        <v>3011</v>
      </c>
      <c r="B3012" s="431">
        <v>123.54624044681937</v>
      </c>
      <c r="C3012" s="324">
        <v>5.4288898107730271E-2</v>
      </c>
      <c r="D3012" s="324">
        <v>0.12407843834735098</v>
      </c>
    </row>
    <row r="3013" spans="1:4">
      <c r="A3013">
        <v>3012</v>
      </c>
      <c r="B3013" s="431">
        <v>139.70626003717427</v>
      </c>
      <c r="C3013" s="324">
        <v>6.0916736959906639E-2</v>
      </c>
      <c r="D3013" s="324">
        <v>0.13529228844296848</v>
      </c>
    </row>
    <row r="3014" spans="1:4">
      <c r="A3014">
        <v>3013</v>
      </c>
      <c r="B3014" s="431">
        <v>146.67971971179293</v>
      </c>
      <c r="C3014" s="324">
        <v>6.1017130618457281E-2</v>
      </c>
      <c r="D3014" s="324">
        <v>0.14105216069073434</v>
      </c>
    </row>
    <row r="3015" spans="1:4">
      <c r="A3015">
        <v>3014</v>
      </c>
      <c r="B3015" s="431">
        <v>113.99540602291722</v>
      </c>
      <c r="C3015" s="324">
        <v>5.4714243484062258E-2</v>
      </c>
      <c r="D3015" s="324">
        <v>0.1156753060759025</v>
      </c>
    </row>
    <row r="3016" spans="1:4">
      <c r="A3016">
        <v>3015</v>
      </c>
      <c r="B3016" s="431">
        <v>107.4225122634668</v>
      </c>
      <c r="C3016" s="324">
        <v>5.2007113309580424E-2</v>
      </c>
      <c r="D3016" s="324">
        <v>0.11070102012505689</v>
      </c>
    </row>
    <row r="3017" spans="1:4">
      <c r="A3017">
        <v>3016</v>
      </c>
      <c r="B3017" s="431">
        <v>124.8203123984933</v>
      </c>
      <c r="C3017" s="324">
        <v>5.1894943174857155E-2</v>
      </c>
      <c r="D3017" s="324">
        <v>0.12603208992581652</v>
      </c>
    </row>
    <row r="3018" spans="1:4">
      <c r="A3018">
        <v>3017</v>
      </c>
      <c r="B3018" s="431">
        <v>140.44718351724671</v>
      </c>
      <c r="C3018" s="324">
        <v>7.5158625145050992E-2</v>
      </c>
      <c r="D3018" s="324">
        <v>0.13025997283368049</v>
      </c>
    </row>
    <row r="3019" spans="1:4">
      <c r="A3019">
        <v>3018</v>
      </c>
      <c r="B3019" s="431">
        <v>132.59699615008606</v>
      </c>
      <c r="C3019" s="324">
        <v>5.2345938990985018E-2</v>
      </c>
      <c r="D3019" s="324">
        <v>0.13269182550734826</v>
      </c>
    </row>
    <row r="3020" spans="1:4">
      <c r="A3020">
        <v>3019</v>
      </c>
      <c r="B3020" s="431">
        <v>117.77307039673646</v>
      </c>
      <c r="C3020" s="324">
        <v>5.0617300849695367E-2</v>
      </c>
      <c r="D3020" s="324">
        <v>0.12024428497767463</v>
      </c>
    </row>
    <row r="3021" spans="1:4">
      <c r="A3021">
        <v>3020</v>
      </c>
      <c r="B3021" s="431">
        <v>137.03422550450748</v>
      </c>
      <c r="C3021" s="324">
        <v>5.1225609635573634E-2</v>
      </c>
      <c r="D3021" s="324">
        <v>0.13705831132861662</v>
      </c>
    </row>
    <row r="3022" spans="1:4">
      <c r="A3022">
        <v>3021</v>
      </c>
      <c r="B3022" s="431">
        <v>132.39053661584103</v>
      </c>
      <c r="C3022" s="324">
        <v>5.6985460406628191E-2</v>
      </c>
      <c r="D3022" s="324">
        <v>0.13069641232482096</v>
      </c>
    </row>
    <row r="3023" spans="1:4">
      <c r="A3023">
        <v>3022</v>
      </c>
      <c r="B3023" s="431">
        <v>137.46462755271673</v>
      </c>
      <c r="C3023" s="324">
        <v>7.7741938111252129E-2</v>
      </c>
      <c r="D3023" s="324">
        <v>0.12704907965155499</v>
      </c>
    </row>
    <row r="3024" spans="1:4">
      <c r="A3024">
        <v>3023</v>
      </c>
      <c r="B3024" s="431">
        <v>158.19441298050256</v>
      </c>
      <c r="C3024" s="324">
        <v>7.571853303616799E-2</v>
      </c>
      <c r="D3024" s="324">
        <v>0.14355493939626299</v>
      </c>
    </row>
    <row r="3025" spans="1:4">
      <c r="A3025">
        <v>3024</v>
      </c>
      <c r="B3025" s="431">
        <v>122.90390431258105</v>
      </c>
      <c r="C3025" s="324">
        <v>5.3306276604210161E-2</v>
      </c>
      <c r="D3025" s="324">
        <v>0.12385868696645574</v>
      </c>
    </row>
    <row r="3026" spans="1:4">
      <c r="A3026">
        <v>3025</v>
      </c>
      <c r="B3026" s="431">
        <v>128.75393115126633</v>
      </c>
      <c r="C3026" s="324">
        <v>7.7037138085363971E-2</v>
      </c>
      <c r="D3026" s="324">
        <v>0.12072545169602009</v>
      </c>
    </row>
    <row r="3027" spans="1:4">
      <c r="A3027">
        <v>3026</v>
      </c>
      <c r="B3027" s="431">
        <v>113.11625121381215</v>
      </c>
      <c r="C3027" s="324">
        <v>6.2910568627021546E-2</v>
      </c>
      <c r="D3027" s="324">
        <v>0.1126091250928079</v>
      </c>
    </row>
    <row r="3028" spans="1:4">
      <c r="A3028">
        <v>3027</v>
      </c>
      <c r="B3028" s="431">
        <v>151.10403950894826</v>
      </c>
      <c r="C3028" s="324">
        <v>6.7649497710005155E-2</v>
      </c>
      <c r="D3028" s="324">
        <v>0.14168718730117366</v>
      </c>
    </row>
    <row r="3029" spans="1:4">
      <c r="A3029">
        <v>3028</v>
      </c>
      <c r="B3029" s="431">
        <v>141.75067434082717</v>
      </c>
      <c r="C3029" s="324">
        <v>6.0358633496965582E-2</v>
      </c>
      <c r="D3029" s="324">
        <v>0.13723025979968548</v>
      </c>
    </row>
    <row r="3030" spans="1:4">
      <c r="A3030">
        <v>3029</v>
      </c>
      <c r="B3030" s="431">
        <v>122.74719062545191</v>
      </c>
      <c r="C3030" s="324">
        <v>6.6355092011557468E-2</v>
      </c>
      <c r="D3030" s="324">
        <v>0.11943345504593422</v>
      </c>
    </row>
    <row r="3031" spans="1:4">
      <c r="A3031">
        <v>3030</v>
      </c>
      <c r="B3031" s="431">
        <v>134.29540920838224</v>
      </c>
      <c r="C3031" s="324">
        <v>5.8382606975912403E-2</v>
      </c>
      <c r="D3031" s="324">
        <v>0.13177130306941279</v>
      </c>
    </row>
    <row r="3032" spans="1:4">
      <c r="A3032">
        <v>3031</v>
      </c>
      <c r="B3032" s="431">
        <v>123.44615804006223</v>
      </c>
      <c r="C3032" s="324">
        <v>7.2789991941670892E-2</v>
      </c>
      <c r="D3032" s="324">
        <v>0.1179936713314597</v>
      </c>
    </row>
    <row r="3033" spans="1:4">
      <c r="A3033">
        <v>3032</v>
      </c>
      <c r="B3033" s="431">
        <v>145.82681653903649</v>
      </c>
      <c r="C3033" s="324">
        <v>7.8431476270049566E-2</v>
      </c>
      <c r="D3033" s="324">
        <v>0.13306341599036536</v>
      </c>
    </row>
    <row r="3034" spans="1:4">
      <c r="A3034">
        <v>3033</v>
      </c>
      <c r="B3034" s="431">
        <v>128.24251703876357</v>
      </c>
      <c r="C3034" s="324">
        <v>7.881984254756004E-2</v>
      </c>
      <c r="D3034" s="324">
        <v>0.11977583212290276</v>
      </c>
    </row>
    <row r="3035" spans="1:4">
      <c r="A3035">
        <v>3034</v>
      </c>
      <c r="B3035" s="431">
        <v>141.4264504468843</v>
      </c>
      <c r="C3035" s="324">
        <v>5.9762815898173872E-2</v>
      </c>
      <c r="D3035" s="324">
        <v>0.13721158967599706</v>
      </c>
    </row>
    <row r="3036" spans="1:4">
      <c r="A3036">
        <v>3035</v>
      </c>
      <c r="B3036" s="431">
        <v>129.05865689164773</v>
      </c>
      <c r="C3036" s="324">
        <v>6.177782218054767E-2</v>
      </c>
      <c r="D3036" s="324">
        <v>0.12612163912181787</v>
      </c>
    </row>
    <row r="3037" spans="1:4">
      <c r="A3037">
        <v>3036</v>
      </c>
      <c r="B3037" s="431">
        <v>124.86721064250658</v>
      </c>
      <c r="C3037" s="324">
        <v>6.3127925667505677E-2</v>
      </c>
      <c r="D3037" s="324">
        <v>0.12220066267554591</v>
      </c>
    </row>
    <row r="3038" spans="1:4">
      <c r="A3038">
        <v>3037</v>
      </c>
      <c r="B3038" s="431">
        <v>132.37847862816821</v>
      </c>
      <c r="C3038" s="324">
        <v>5.1782157235677431E-2</v>
      </c>
      <c r="D3038" s="324">
        <v>0.13272448145294269</v>
      </c>
    </row>
    <row r="3039" spans="1:4">
      <c r="A3039">
        <v>3038</v>
      </c>
      <c r="B3039" s="431">
        <v>126.75800264637417</v>
      </c>
      <c r="C3039" s="324">
        <v>5.890513294791111E-2</v>
      </c>
      <c r="D3039" s="324">
        <v>0.12521572924834803</v>
      </c>
    </row>
    <row r="3040" spans="1:4">
      <c r="A3040">
        <v>3039</v>
      </c>
      <c r="B3040" s="431">
        <v>152.40233907475826</v>
      </c>
      <c r="C3040" s="324">
        <v>6.6839293309878228E-2</v>
      </c>
      <c r="D3040" s="324">
        <v>0.14309458073185871</v>
      </c>
    </row>
    <row r="3041" spans="1:4">
      <c r="A3041">
        <v>3040</v>
      </c>
      <c r="B3041" s="431">
        <v>142.17501359126126</v>
      </c>
      <c r="C3041" s="324">
        <v>5.0691886851886241E-2</v>
      </c>
      <c r="D3041" s="324">
        <v>0.14184046390900429</v>
      </c>
    </row>
    <row r="3042" spans="1:4">
      <c r="A3042">
        <v>3041</v>
      </c>
      <c r="B3042" s="431">
        <v>129.35948326330498</v>
      </c>
      <c r="C3042" s="324">
        <v>5.076639025042131E-2</v>
      </c>
      <c r="D3042" s="324">
        <v>0.13045715787638659</v>
      </c>
    </row>
    <row r="3043" spans="1:4">
      <c r="A3043">
        <v>3042</v>
      </c>
      <c r="B3043" s="431">
        <v>123.47625246160057</v>
      </c>
      <c r="C3043" s="324">
        <v>5.6818932149009287E-2</v>
      </c>
      <c r="D3043" s="324">
        <v>0.12315268756642753</v>
      </c>
    </row>
    <row r="3044" spans="1:4">
      <c r="A3044">
        <v>3043</v>
      </c>
      <c r="B3044" s="431">
        <v>116.24870972683728</v>
      </c>
      <c r="C3044" s="324">
        <v>5.670550199072133E-2</v>
      </c>
      <c r="D3044" s="324">
        <v>0.11701856104228538</v>
      </c>
    </row>
    <row r="3045" spans="1:4">
      <c r="A3045">
        <v>3044</v>
      </c>
      <c r="B3045" s="431">
        <v>141.31854416994474</v>
      </c>
      <c r="C3045" s="324">
        <v>7.449900313024363E-2</v>
      </c>
      <c r="D3045" s="324">
        <v>0.13117798988185939</v>
      </c>
    </row>
    <row r="3046" spans="1:4">
      <c r="A3046">
        <v>3045</v>
      </c>
      <c r="B3046" s="431">
        <v>118.87443255809146</v>
      </c>
      <c r="C3046" s="324">
        <v>6.9467347953220529E-2</v>
      </c>
      <c r="D3046" s="324">
        <v>0.11540391184835551</v>
      </c>
    </row>
    <row r="3047" spans="1:4">
      <c r="A3047">
        <v>3046</v>
      </c>
      <c r="B3047" s="431">
        <v>120.73111091465665</v>
      </c>
      <c r="C3047" s="324">
        <v>6.0455608358818858E-2</v>
      </c>
      <c r="D3047" s="324">
        <v>0.11964312828621758</v>
      </c>
    </row>
    <row r="3048" spans="1:4">
      <c r="A3048">
        <v>3047</v>
      </c>
      <c r="B3048" s="431">
        <v>134.43867167550823</v>
      </c>
      <c r="C3048" s="324">
        <v>6.4603837497813552E-2</v>
      </c>
      <c r="D3048" s="324">
        <v>0.12950397148563317</v>
      </c>
    </row>
    <row r="3049" spans="1:4">
      <c r="A3049">
        <v>3048</v>
      </c>
      <c r="B3049" s="431">
        <v>128.78327876512463</v>
      </c>
      <c r="C3049" s="324">
        <v>5.3550419902219634E-2</v>
      </c>
      <c r="D3049" s="324">
        <v>0.12889362018885767</v>
      </c>
    </row>
    <row r="3050" spans="1:4">
      <c r="A3050">
        <v>3049</v>
      </c>
      <c r="B3050" s="431">
        <v>110.6090862824168</v>
      </c>
      <c r="C3050" s="324">
        <v>6.5934046369946583E-2</v>
      </c>
      <c r="D3050" s="324">
        <v>0.10976549180882618</v>
      </c>
    </row>
    <row r="3051" spans="1:4">
      <c r="A3051">
        <v>3050</v>
      </c>
      <c r="B3051" s="431">
        <v>137.2794200770864</v>
      </c>
      <c r="C3051" s="324">
        <v>5.5928207247484575E-2</v>
      </c>
      <c r="D3051" s="324">
        <v>0.13530004500259304</v>
      </c>
    </row>
    <row r="3052" spans="1:4">
      <c r="A3052">
        <v>3051</v>
      </c>
      <c r="B3052" s="431">
        <v>119.72071861482094</v>
      </c>
      <c r="C3052" s="324">
        <v>6.8356809065843377E-2</v>
      </c>
      <c r="D3052" s="324">
        <v>0.11640001291645774</v>
      </c>
    </row>
    <row r="3053" spans="1:4">
      <c r="A3053">
        <v>3052</v>
      </c>
      <c r="B3053" s="431">
        <v>108.83518337769681</v>
      </c>
      <c r="C3053" s="324">
        <v>5.1719565527383035E-2</v>
      </c>
      <c r="D3053" s="324">
        <v>0.11202075211800408</v>
      </c>
    </row>
    <row r="3054" spans="1:4">
      <c r="A3054">
        <v>3053</v>
      </c>
      <c r="B3054" s="431">
        <v>129.15133167587044</v>
      </c>
      <c r="C3054" s="324">
        <v>7.0519339344706083E-2</v>
      </c>
      <c r="D3054" s="324">
        <v>0.1231709071107305</v>
      </c>
    </row>
    <row r="3055" spans="1:4">
      <c r="A3055">
        <v>3054</v>
      </c>
      <c r="B3055" s="431">
        <v>138.51611853054823</v>
      </c>
      <c r="C3055" s="324">
        <v>7.0711346408683498E-2</v>
      </c>
      <c r="D3055" s="324">
        <v>0.13045208150472662</v>
      </c>
    </row>
    <row r="3056" spans="1:4">
      <c r="A3056">
        <v>3055</v>
      </c>
      <c r="B3056" s="431">
        <v>122.25102785628435</v>
      </c>
      <c r="C3056" s="324">
        <v>7.3918128075971326E-2</v>
      </c>
      <c r="D3056" s="324">
        <v>0.11673184201399124</v>
      </c>
    </row>
    <row r="3057" spans="1:4">
      <c r="A3057">
        <v>3056</v>
      </c>
      <c r="B3057" s="431">
        <v>134.39443401460565</v>
      </c>
      <c r="C3057" s="324">
        <v>5.3873891725146165E-2</v>
      </c>
      <c r="D3057" s="324">
        <v>0.13364821401202673</v>
      </c>
    </row>
    <row r="3058" spans="1:4">
      <c r="A3058">
        <v>3057</v>
      </c>
      <c r="B3058" s="431">
        <v>129.72358915392977</v>
      </c>
      <c r="C3058" s="324">
        <v>7.9659701464539254E-2</v>
      </c>
      <c r="D3058" s="324">
        <v>0.12061337494387124</v>
      </c>
    </row>
    <row r="3059" spans="1:4">
      <c r="A3059">
        <v>3058</v>
      </c>
      <c r="B3059" s="431">
        <v>131.54451554748812</v>
      </c>
      <c r="C3059" s="324">
        <v>7.6461390660359244E-2</v>
      </c>
      <c r="D3059" s="324">
        <v>0.12302445928925895</v>
      </c>
    </row>
    <row r="3060" spans="1:4">
      <c r="A3060">
        <v>3059</v>
      </c>
      <c r="B3060" s="431">
        <v>138.7881383236714</v>
      </c>
      <c r="C3060" s="324">
        <v>7.5671250874023543E-2</v>
      </c>
      <c r="D3060" s="324">
        <v>0.12880349688644954</v>
      </c>
    </row>
    <row r="3061" spans="1:4">
      <c r="A3061">
        <v>3060</v>
      </c>
      <c r="B3061" s="431">
        <v>151.24848142494474</v>
      </c>
      <c r="C3061" s="324">
        <v>7.2781265877551057E-2</v>
      </c>
      <c r="D3061" s="324">
        <v>0.13953329041446874</v>
      </c>
    </row>
    <row r="3062" spans="1:4">
      <c r="A3062">
        <v>3061</v>
      </c>
      <c r="B3062" s="431">
        <v>146.86170046611741</v>
      </c>
      <c r="C3062" s="324">
        <v>7.1296438426383044E-2</v>
      </c>
      <c r="D3062" s="324">
        <v>0.13675311860678191</v>
      </c>
    </row>
    <row r="3063" spans="1:4">
      <c r="A3063">
        <v>3062</v>
      </c>
      <c r="B3063" s="431">
        <v>155.00933529279743</v>
      </c>
      <c r="C3063" s="324">
        <v>6.7305718477492088E-2</v>
      </c>
      <c r="D3063" s="324">
        <v>0.14496887096772432</v>
      </c>
    </row>
    <row r="3064" spans="1:4">
      <c r="A3064">
        <v>3063</v>
      </c>
      <c r="B3064" s="431">
        <v>122.07669025220322</v>
      </c>
      <c r="C3064" s="324">
        <v>6.6053478906887342E-2</v>
      </c>
      <c r="D3064" s="324">
        <v>0.11898743164510409</v>
      </c>
    </row>
    <row r="3065" spans="1:4">
      <c r="A3065">
        <v>3064</v>
      </c>
      <c r="B3065" s="431">
        <v>132.02194366180888</v>
      </c>
      <c r="C3065" s="324">
        <v>5.1539249402256335E-2</v>
      </c>
      <c r="D3065" s="324">
        <v>0.13250713293514232</v>
      </c>
    </row>
    <row r="3066" spans="1:4">
      <c r="A3066">
        <v>3065</v>
      </c>
      <c r="B3066" s="431">
        <v>127.36688453318075</v>
      </c>
      <c r="C3066" s="324">
        <v>6.8175458823412402E-2</v>
      </c>
      <c r="D3066" s="324">
        <v>0.12254407208357507</v>
      </c>
    </row>
    <row r="3067" spans="1:4">
      <c r="A3067">
        <v>3066</v>
      </c>
      <c r="B3067" s="431">
        <v>137.40147571772471</v>
      </c>
      <c r="C3067" s="324">
        <v>7.6832666069656927E-2</v>
      </c>
      <c r="D3067" s="324">
        <v>0.12732804886219204</v>
      </c>
    </row>
    <row r="3068" spans="1:4">
      <c r="A3068">
        <v>3067</v>
      </c>
      <c r="B3068" s="431">
        <v>131.24398438826435</v>
      </c>
      <c r="C3068" s="324">
        <v>5.9360190005675051E-2</v>
      </c>
      <c r="D3068" s="324">
        <v>0.12882588482932084</v>
      </c>
    </row>
    <row r="3069" spans="1:4">
      <c r="A3069">
        <v>3068</v>
      </c>
      <c r="B3069" s="431">
        <v>151.11335847419775</v>
      </c>
      <c r="C3069" s="324">
        <v>7.2540370231745935E-2</v>
      </c>
      <c r="D3069" s="324">
        <v>0.13953326759125212</v>
      </c>
    </row>
    <row r="3070" spans="1:4">
      <c r="A3070">
        <v>3069</v>
      </c>
      <c r="B3070" s="431">
        <v>144.99476279708244</v>
      </c>
      <c r="C3070" s="324">
        <v>6.376462126326031E-2</v>
      </c>
      <c r="D3070" s="324">
        <v>0.13845658189553231</v>
      </c>
    </row>
    <row r="3071" spans="1:4">
      <c r="A3071">
        <v>3070</v>
      </c>
      <c r="B3071" s="431">
        <v>134.50488961222803</v>
      </c>
      <c r="C3071" s="324">
        <v>7.8730150930923476E-2</v>
      </c>
      <c r="D3071" s="324">
        <v>0.12448425168965628</v>
      </c>
    </row>
    <row r="3072" spans="1:4">
      <c r="A3072">
        <v>3071</v>
      </c>
      <c r="B3072" s="431">
        <v>131.68789229569191</v>
      </c>
      <c r="C3072" s="324">
        <v>5.8020191825004383E-2</v>
      </c>
      <c r="D3072" s="324">
        <v>0.12970412095225936</v>
      </c>
    </row>
    <row r="3073" spans="1:4">
      <c r="A3073">
        <v>3072</v>
      </c>
      <c r="B3073" s="431">
        <v>114.14887822845373</v>
      </c>
      <c r="C3073" s="324">
        <v>5.2795877751333584E-2</v>
      </c>
      <c r="D3073" s="324">
        <v>0.11637681722539395</v>
      </c>
    </row>
    <row r="3074" spans="1:4">
      <c r="A3074">
        <v>3073</v>
      </c>
      <c r="B3074" s="431">
        <v>121.85117330247157</v>
      </c>
      <c r="C3074" s="324">
        <v>5.3981513685538211E-2</v>
      </c>
      <c r="D3074" s="324">
        <v>0.12271273504392893</v>
      </c>
    </row>
    <row r="3075" spans="1:4">
      <c r="A3075">
        <v>3074</v>
      </c>
      <c r="B3075" s="431">
        <v>132.10176504526822</v>
      </c>
      <c r="C3075" s="324">
        <v>5.9719312731045915E-2</v>
      </c>
      <c r="D3075" s="324">
        <v>0.12941131826410168</v>
      </c>
    </row>
    <row r="3076" spans="1:4">
      <c r="A3076">
        <v>3075</v>
      </c>
      <c r="B3076" s="431">
        <v>111.63988894934879</v>
      </c>
      <c r="C3076" s="324">
        <v>6.3811063335189155E-2</v>
      </c>
      <c r="D3076" s="324">
        <v>0.11115587443592406</v>
      </c>
    </row>
    <row r="3077" spans="1:4">
      <c r="A3077">
        <v>3076</v>
      </c>
      <c r="B3077" s="431">
        <v>124.76816030833093</v>
      </c>
      <c r="C3077" s="324">
        <v>5.4562328334228291E-2</v>
      </c>
      <c r="D3077" s="324">
        <v>0.12504144017843846</v>
      </c>
    </row>
    <row r="3078" spans="1:4">
      <c r="A3078">
        <v>3077</v>
      </c>
      <c r="B3078" s="431">
        <v>145.86106564090534</v>
      </c>
      <c r="C3078" s="324">
        <v>5.2230891027595337E-2</v>
      </c>
      <c r="D3078" s="324">
        <v>0.14437954146249454</v>
      </c>
    </row>
    <row r="3079" spans="1:4">
      <c r="A3079">
        <v>3078</v>
      </c>
      <c r="B3079" s="431">
        <v>145.14685100299107</v>
      </c>
      <c r="C3079" s="324">
        <v>6.8511857119627234E-2</v>
      </c>
      <c r="D3079" s="324">
        <v>0.1365655924268262</v>
      </c>
    </row>
    <row r="3080" spans="1:4">
      <c r="A3080">
        <v>3079</v>
      </c>
      <c r="B3080" s="431">
        <v>160.48388827904253</v>
      </c>
      <c r="C3080" s="324">
        <v>7.9319124691802606E-2</v>
      </c>
      <c r="D3080" s="324">
        <v>0.14362978172760454</v>
      </c>
    </row>
    <row r="3081" spans="1:4">
      <c r="A3081">
        <v>3080</v>
      </c>
      <c r="B3081" s="431">
        <v>139.74224806924585</v>
      </c>
      <c r="C3081" s="324">
        <v>7.7778987897457089E-2</v>
      </c>
      <c r="D3081" s="324">
        <v>0.12874777828486084</v>
      </c>
    </row>
    <row r="3082" spans="1:4">
      <c r="A3082">
        <v>3081</v>
      </c>
      <c r="B3082" s="431">
        <v>143.23309704730673</v>
      </c>
      <c r="C3082" s="324">
        <v>7.3302176167863498E-2</v>
      </c>
      <c r="D3082" s="324">
        <v>0.13311765474546927</v>
      </c>
    </row>
    <row r="3083" spans="1:4">
      <c r="A3083">
        <v>3082</v>
      </c>
      <c r="B3083" s="431">
        <v>137.13992923152654</v>
      </c>
      <c r="C3083" s="324">
        <v>6.5259108857838019E-2</v>
      </c>
      <c r="D3083" s="324">
        <v>0.13144813871143732</v>
      </c>
    </row>
    <row r="3084" spans="1:4">
      <c r="A3084">
        <v>3083</v>
      </c>
      <c r="B3084" s="431">
        <v>136.78987905378318</v>
      </c>
      <c r="C3084" s="324">
        <v>6.4135900863509579E-2</v>
      </c>
      <c r="D3084" s="324">
        <v>0.1315994326931981</v>
      </c>
    </row>
    <row r="3085" spans="1:4">
      <c r="A3085">
        <v>3084</v>
      </c>
      <c r="B3085" s="431">
        <v>133.50906522390576</v>
      </c>
      <c r="C3085" s="324">
        <v>7.6259183351071166E-2</v>
      </c>
      <c r="D3085" s="324">
        <v>0.1245823239396673</v>
      </c>
    </row>
    <row r="3086" spans="1:4">
      <c r="A3086">
        <v>3085</v>
      </c>
      <c r="B3086" s="431">
        <v>127.36155576264981</v>
      </c>
      <c r="C3086" s="324">
        <v>7.5630483490242845E-2</v>
      </c>
      <c r="D3086" s="324">
        <v>0.12011787942748153</v>
      </c>
    </row>
    <row r="3087" spans="1:4">
      <c r="A3087">
        <v>3086</v>
      </c>
      <c r="B3087" s="431">
        <v>109.35671270362731</v>
      </c>
      <c r="C3087" s="324">
        <v>6.5896737541023986E-2</v>
      </c>
      <c r="D3087" s="324">
        <v>0.10876361943361661</v>
      </c>
    </row>
    <row r="3088" spans="1:4">
      <c r="A3088">
        <v>3087</v>
      </c>
      <c r="B3088" s="431">
        <v>141.38933965369432</v>
      </c>
      <c r="C3088" s="324">
        <v>5.518839795384016E-2</v>
      </c>
      <c r="D3088" s="324">
        <v>0.13914927343465028</v>
      </c>
    </row>
    <row r="3089" spans="1:4">
      <c r="A3089">
        <v>3088</v>
      </c>
      <c r="B3089" s="431">
        <v>138.49110402535399</v>
      </c>
      <c r="C3089" s="324">
        <v>6.3922089116611555E-2</v>
      </c>
      <c r="D3089" s="324">
        <v>0.13307310836916031</v>
      </c>
    </row>
    <row r="3090" spans="1:4">
      <c r="A3090">
        <v>3089</v>
      </c>
      <c r="B3090" s="431">
        <v>133.40240311522041</v>
      </c>
      <c r="C3090" s="324">
        <v>5.9815040295857491E-2</v>
      </c>
      <c r="D3090" s="324">
        <v>0.13046523005039468</v>
      </c>
    </row>
    <row r="3091" spans="1:4">
      <c r="A3091">
        <v>3090</v>
      </c>
      <c r="B3091" s="431">
        <v>132.62938215018286</v>
      </c>
      <c r="C3091" s="324">
        <v>5.1517377943507109E-2</v>
      </c>
      <c r="D3091" s="324">
        <v>0.13305130533720641</v>
      </c>
    </row>
    <row r="3092" spans="1:4">
      <c r="A3092">
        <v>3091</v>
      </c>
      <c r="B3092" s="431">
        <v>111.41213415230914</v>
      </c>
      <c r="C3092" s="324">
        <v>6.2419277705447418E-2</v>
      </c>
      <c r="D3092" s="324">
        <v>0.11133820207072274</v>
      </c>
    </row>
    <row r="3093" spans="1:4">
      <c r="A3093">
        <v>3092</v>
      </c>
      <c r="B3093" s="431">
        <v>132.32010289356387</v>
      </c>
      <c r="C3093" s="324">
        <v>5.2246406349468234E-2</v>
      </c>
      <c r="D3093" s="324">
        <v>0.13248847565615984</v>
      </c>
    </row>
    <row r="3094" spans="1:4">
      <c r="A3094">
        <v>3093</v>
      </c>
      <c r="B3094" s="431">
        <v>131.47752285683558</v>
      </c>
      <c r="C3094" s="324">
        <v>6.2921220461335609E-2</v>
      </c>
      <c r="D3094" s="324">
        <v>0.12770515792466403</v>
      </c>
    </row>
    <row r="3095" spans="1:4">
      <c r="A3095">
        <v>3094</v>
      </c>
      <c r="B3095" s="431">
        <v>148.64699475037995</v>
      </c>
      <c r="C3095" s="324">
        <v>6.7199668906256407E-2</v>
      </c>
      <c r="D3095" s="324">
        <v>0.13992080305357352</v>
      </c>
    </row>
    <row r="3096" spans="1:4">
      <c r="A3096">
        <v>3095</v>
      </c>
      <c r="B3096" s="431">
        <v>144.75270998473727</v>
      </c>
      <c r="C3096" s="324">
        <v>6.7012334906967522E-2</v>
      </c>
      <c r="D3096" s="324">
        <v>0.13687916091523872</v>
      </c>
    </row>
    <row r="3097" spans="1:4">
      <c r="A3097">
        <v>3096</v>
      </c>
      <c r="B3097" s="431">
        <v>143.01962234805538</v>
      </c>
      <c r="C3097" s="324">
        <v>5.8917040000165365E-2</v>
      </c>
      <c r="D3097" s="324">
        <v>0.13891364412590393</v>
      </c>
    </row>
    <row r="3098" spans="1:4">
      <c r="A3098">
        <v>3097</v>
      </c>
      <c r="B3098" s="431">
        <v>135.66570211809929</v>
      </c>
      <c r="C3098" s="324">
        <v>6.4389671699325399E-2</v>
      </c>
      <c r="D3098" s="324">
        <v>0.13058461330052909</v>
      </c>
    </row>
    <row r="3099" spans="1:4">
      <c r="A3099">
        <v>3098</v>
      </c>
      <c r="B3099" s="431">
        <v>139.79370543170597</v>
      </c>
      <c r="C3099" s="324">
        <v>7.6295195834848659E-2</v>
      </c>
      <c r="D3099" s="324">
        <v>0.12933619825575385</v>
      </c>
    </row>
    <row r="3100" spans="1:4">
      <c r="A3100">
        <v>3099</v>
      </c>
      <c r="B3100" s="431">
        <v>132.74764961930688</v>
      </c>
      <c r="C3100" s="324">
        <v>7.0952636786248829E-2</v>
      </c>
      <c r="D3100" s="324">
        <v>0.12584220994937334</v>
      </c>
    </row>
    <row r="3101" spans="1:4">
      <c r="A3101">
        <v>3100</v>
      </c>
      <c r="B3101" s="431">
        <v>130.71374672078684</v>
      </c>
      <c r="C3101" s="324">
        <v>7.3402198438254282E-2</v>
      </c>
      <c r="D3101" s="324">
        <v>0.12341630466588407</v>
      </c>
    </row>
    <row r="3102" spans="1:4">
      <c r="A3102">
        <v>3101</v>
      </c>
      <c r="B3102" s="431">
        <v>136.31574328840907</v>
      </c>
      <c r="C3102" s="324">
        <v>6.0993288141206511E-2</v>
      </c>
      <c r="D3102" s="324">
        <v>0.13243977196393386</v>
      </c>
    </row>
    <row r="3103" spans="1:4">
      <c r="A3103">
        <v>3102</v>
      </c>
      <c r="B3103" s="431">
        <v>137.75443964273103</v>
      </c>
      <c r="C3103" s="324">
        <v>5.5016055142048777E-2</v>
      </c>
      <c r="D3103" s="324">
        <v>0.13608812169134854</v>
      </c>
    </row>
    <row r="3104" spans="1:4">
      <c r="A3104">
        <v>3103</v>
      </c>
      <c r="B3104" s="431">
        <v>121.22308627274877</v>
      </c>
      <c r="C3104" s="324">
        <v>7.5247957247890518E-2</v>
      </c>
      <c r="D3104" s="324">
        <v>0.11555437625511134</v>
      </c>
    </row>
    <row r="3105" spans="1:4">
      <c r="A3105">
        <v>3104</v>
      </c>
      <c r="B3105" s="431">
        <v>133.27875853005003</v>
      </c>
      <c r="C3105" s="324">
        <v>5.0339227132657184E-2</v>
      </c>
      <c r="D3105" s="324">
        <v>0.13410185052261009</v>
      </c>
    </row>
    <row r="3106" spans="1:4">
      <c r="A3106">
        <v>3105</v>
      </c>
      <c r="B3106" s="431">
        <v>112.91172263707989</v>
      </c>
      <c r="C3106" s="324">
        <v>7.876489377988731E-2</v>
      </c>
      <c r="D3106" s="324">
        <v>0.10833792111162463</v>
      </c>
    </row>
    <row r="3107" spans="1:4">
      <c r="A3107">
        <v>3106</v>
      </c>
      <c r="B3107" s="431">
        <v>108.56317927830104</v>
      </c>
      <c r="C3107" s="324">
        <v>6.2932217015387593E-2</v>
      </c>
      <c r="D3107" s="324">
        <v>0.10885934130140633</v>
      </c>
    </row>
    <row r="3108" spans="1:4">
      <c r="A3108">
        <v>3107</v>
      </c>
      <c r="B3108" s="431">
        <v>108.80641706168767</v>
      </c>
      <c r="C3108" s="324">
        <v>6.1543646725613466E-2</v>
      </c>
      <c r="D3108" s="324">
        <v>0.10941110413089096</v>
      </c>
    </row>
    <row r="3109" spans="1:4">
      <c r="A3109">
        <v>3108</v>
      </c>
      <c r="B3109" s="431">
        <v>115.22630190624768</v>
      </c>
      <c r="C3109" s="324">
        <v>6.3185696608007741E-2</v>
      </c>
      <c r="D3109" s="324">
        <v>0.11426624930633718</v>
      </c>
    </row>
    <row r="3110" spans="1:4">
      <c r="A3110">
        <v>3109</v>
      </c>
      <c r="B3110" s="431">
        <v>106.80422794321196</v>
      </c>
      <c r="C3110" s="324">
        <v>5.2585442947496404E-2</v>
      </c>
      <c r="D3110" s="324">
        <v>0.11000722435582766</v>
      </c>
    </row>
    <row r="3111" spans="1:4">
      <c r="A3111">
        <v>3110</v>
      </c>
      <c r="B3111" s="431">
        <v>128.3322684759473</v>
      </c>
      <c r="C3111" s="324">
        <v>6.0369339701891574E-2</v>
      </c>
      <c r="D3111" s="324">
        <v>0.12601885717321748</v>
      </c>
    </row>
    <row r="3112" spans="1:4">
      <c r="A3112">
        <v>3111</v>
      </c>
      <c r="B3112" s="431">
        <v>121.83652069728829</v>
      </c>
      <c r="C3112" s="324">
        <v>6.4257406803899172E-2</v>
      </c>
      <c r="D3112" s="324">
        <v>0.11935506353852257</v>
      </c>
    </row>
    <row r="3113" spans="1:4">
      <c r="A3113">
        <v>3112</v>
      </c>
      <c r="B3113" s="431">
        <v>132.04374018075626</v>
      </c>
      <c r="C3113" s="324">
        <v>6.7025711767853102E-2</v>
      </c>
      <c r="D3113" s="324">
        <v>0.12667972369920977</v>
      </c>
    </row>
    <row r="3114" spans="1:4">
      <c r="A3114">
        <v>3113</v>
      </c>
      <c r="B3114" s="431">
        <v>129.91488534614541</v>
      </c>
      <c r="C3114" s="324">
        <v>7.1026535598107871E-2</v>
      </c>
      <c r="D3114" s="324">
        <v>0.12359839221971491</v>
      </c>
    </row>
    <row r="3115" spans="1:4">
      <c r="A3115">
        <v>3114</v>
      </c>
      <c r="B3115" s="431">
        <v>137.91369785843784</v>
      </c>
      <c r="C3115" s="324">
        <v>5.8682882538383309E-2</v>
      </c>
      <c r="D3115" s="324">
        <v>0.13470707941437601</v>
      </c>
    </row>
    <row r="3116" spans="1:4">
      <c r="A3116">
        <v>3115</v>
      </c>
      <c r="B3116" s="431">
        <v>135.35290066553924</v>
      </c>
      <c r="C3116" s="324">
        <v>7.7067576491771067E-2</v>
      </c>
      <c r="D3116" s="324">
        <v>0.12569710354128283</v>
      </c>
    </row>
    <row r="3117" spans="1:4">
      <c r="A3117">
        <v>3116</v>
      </c>
      <c r="B3117" s="431">
        <v>118.85324432063368</v>
      </c>
      <c r="C3117" s="324">
        <v>6.9339579068748089E-2</v>
      </c>
      <c r="D3117" s="324">
        <v>0.11542416480129614</v>
      </c>
    </row>
    <row r="3118" spans="1:4">
      <c r="A3118">
        <v>3117</v>
      </c>
      <c r="B3118" s="431">
        <v>141.66396115270857</v>
      </c>
      <c r="C3118" s="324">
        <v>7.2999803257640369E-2</v>
      </c>
      <c r="D3118" s="324">
        <v>0.13202354173653258</v>
      </c>
    </row>
    <row r="3119" spans="1:4">
      <c r="A3119">
        <v>3118</v>
      </c>
      <c r="B3119" s="431">
        <v>117.61520383956352</v>
      </c>
      <c r="C3119" s="324">
        <v>5.2152971724119493E-2</v>
      </c>
      <c r="D3119" s="324">
        <v>0.11961294363618503</v>
      </c>
    </row>
    <row r="3120" spans="1:4">
      <c r="A3120">
        <v>3119</v>
      </c>
      <c r="B3120" s="431">
        <v>121.02415249456828</v>
      </c>
      <c r="C3120" s="324">
        <v>7.3860612210752727E-2</v>
      </c>
      <c r="D3120" s="324">
        <v>0.11580469436000976</v>
      </c>
    </row>
    <row r="3121" spans="1:4">
      <c r="A3121">
        <v>3120</v>
      </c>
      <c r="B3121" s="431">
        <v>137.22572795624063</v>
      </c>
      <c r="C3121" s="324">
        <v>7.5524817195499694E-2</v>
      </c>
      <c r="D3121" s="324">
        <v>0.12766715211319385</v>
      </c>
    </row>
    <row r="3122" spans="1:4">
      <c r="A3122">
        <v>3121</v>
      </c>
      <c r="B3122" s="431">
        <v>143.89620656583233</v>
      </c>
      <c r="C3122" s="324">
        <v>6.2978258418374816E-2</v>
      </c>
      <c r="D3122" s="324">
        <v>0.13789298380193987</v>
      </c>
    </row>
    <row r="3123" spans="1:4">
      <c r="A3123">
        <v>3122</v>
      </c>
      <c r="B3123" s="431">
        <v>152.18802849465146</v>
      </c>
      <c r="C3123" s="324">
        <v>7.8316772104388463E-2</v>
      </c>
      <c r="D3123" s="324">
        <v>0.13787459639918379</v>
      </c>
    </row>
    <row r="3124" spans="1:4">
      <c r="A3124">
        <v>3123</v>
      </c>
      <c r="B3124" s="431">
        <v>162.87896081604629</v>
      </c>
      <c r="C3124" s="324">
        <v>7.1063384917128547E-2</v>
      </c>
      <c r="D3124" s="324">
        <v>0.14938785777491473</v>
      </c>
    </row>
    <row r="3125" spans="1:4">
      <c r="A3125">
        <v>3124</v>
      </c>
      <c r="B3125" s="431">
        <v>130.67969398328469</v>
      </c>
      <c r="C3125" s="324">
        <v>6.9248730037011555E-2</v>
      </c>
      <c r="D3125" s="324">
        <v>0.12480957696077388</v>
      </c>
    </row>
    <row r="3126" spans="1:4">
      <c r="A3126">
        <v>3125</v>
      </c>
      <c r="B3126" s="431">
        <v>144.23789429631321</v>
      </c>
      <c r="C3126" s="324">
        <v>7.0138615700480814E-2</v>
      </c>
      <c r="D3126" s="324">
        <v>0.13517404534052452</v>
      </c>
    </row>
    <row r="3127" spans="1:4">
      <c r="A3127">
        <v>3126</v>
      </c>
      <c r="B3127" s="431">
        <v>121.2772634813272</v>
      </c>
      <c r="C3127" s="324">
        <v>5.4508627603998702E-2</v>
      </c>
      <c r="D3127" s="324">
        <v>0.12203869095597077</v>
      </c>
    </row>
    <row r="3128" spans="1:4">
      <c r="A3128">
        <v>3127</v>
      </c>
      <c r="B3128" s="431">
        <v>146.6160020478365</v>
      </c>
      <c r="C3128" s="324">
        <v>6.5087806170381513E-2</v>
      </c>
      <c r="D3128" s="324">
        <v>0.13920515617860457</v>
      </c>
    </row>
    <row r="3129" spans="1:4">
      <c r="A3129">
        <v>3128</v>
      </c>
      <c r="B3129" s="431">
        <v>138.17157556949155</v>
      </c>
      <c r="C3129" s="324">
        <v>6.4842254978065506E-2</v>
      </c>
      <c r="D3129" s="324">
        <v>0.13244846217765971</v>
      </c>
    </row>
    <row r="3130" spans="1:4">
      <c r="A3130">
        <v>3129</v>
      </c>
      <c r="B3130" s="431">
        <v>113.73301026533758</v>
      </c>
      <c r="C3130" s="324">
        <v>6.0650541000371122E-2</v>
      </c>
      <c r="D3130" s="324">
        <v>0.11374666568084749</v>
      </c>
    </row>
    <row r="3131" spans="1:4">
      <c r="A3131">
        <v>3130</v>
      </c>
      <c r="B3131" s="431">
        <v>139.96036899788371</v>
      </c>
      <c r="C3131" s="324">
        <v>6.1064541065629828E-2</v>
      </c>
      <c r="D3131" s="324">
        <v>0.13544274892868963</v>
      </c>
    </row>
    <row r="3132" spans="1:4">
      <c r="A3132">
        <v>3131</v>
      </c>
      <c r="B3132" s="431">
        <v>138.24950362540051</v>
      </c>
      <c r="C3132" s="324">
        <v>6.2584509771589428E-2</v>
      </c>
      <c r="D3132" s="324">
        <v>0.13340852632669994</v>
      </c>
    </row>
    <row r="3133" spans="1:4">
      <c r="A3133">
        <v>3132</v>
      </c>
      <c r="B3133" s="431">
        <v>117.53005369720631</v>
      </c>
      <c r="C3133" s="324">
        <v>5.1272656559605459E-2</v>
      </c>
      <c r="D3133" s="324">
        <v>0.11981884343686847</v>
      </c>
    </row>
    <row r="3134" spans="1:4">
      <c r="A3134">
        <v>3133</v>
      </c>
      <c r="B3134" s="431">
        <v>157.14734037466968</v>
      </c>
      <c r="C3134" s="324">
        <v>6.8566034849996696E-2</v>
      </c>
      <c r="D3134" s="324">
        <v>0.1460791042218999</v>
      </c>
    </row>
    <row r="3135" spans="1:4">
      <c r="A3135">
        <v>3134</v>
      </c>
      <c r="B3135" s="431">
        <v>130.00590633328727</v>
      </c>
      <c r="C3135" s="324">
        <v>7.7195494001356654E-2</v>
      </c>
      <c r="D3135" s="324">
        <v>0.12161911641863379</v>
      </c>
    </row>
    <row r="3136" spans="1:4">
      <c r="A3136">
        <v>3135</v>
      </c>
      <c r="B3136" s="431">
        <v>145.90907552553423</v>
      </c>
      <c r="C3136" s="324">
        <v>6.9711225824296119E-2</v>
      </c>
      <c r="D3136" s="324">
        <v>0.13666793439510508</v>
      </c>
    </row>
    <row r="3137" spans="1:4">
      <c r="A3137">
        <v>3136</v>
      </c>
      <c r="B3137" s="431">
        <v>150.97957459308336</v>
      </c>
      <c r="C3137" s="324">
        <v>7.2813275038643405E-2</v>
      </c>
      <c r="D3137" s="324">
        <v>0.13931111004326954</v>
      </c>
    </row>
    <row r="3138" spans="1:4">
      <c r="A3138">
        <v>3137</v>
      </c>
      <c r="B3138" s="431">
        <v>146.89081076904714</v>
      </c>
      <c r="C3138" s="324">
        <v>7.7046279752182908E-2</v>
      </c>
      <c r="D3138" s="324">
        <v>0.13441536491675893</v>
      </c>
    </row>
    <row r="3139" spans="1:4">
      <c r="A3139">
        <v>3138</v>
      </c>
      <c r="B3139" s="431">
        <v>125.96541381017477</v>
      </c>
      <c r="C3139" s="324">
        <v>7.7521524246559254E-2</v>
      </c>
      <c r="D3139" s="324">
        <v>0.11847132228357812</v>
      </c>
    </row>
    <row r="3140" spans="1:4">
      <c r="A3140">
        <v>3139</v>
      </c>
      <c r="B3140" s="431">
        <v>135.4347536151005</v>
      </c>
      <c r="C3140" s="324">
        <v>7.4406363458561886E-2</v>
      </c>
      <c r="D3140" s="324">
        <v>0.12670019842756705</v>
      </c>
    </row>
    <row r="3141" spans="1:4">
      <c r="A3141">
        <v>3140</v>
      </c>
      <c r="B3141" s="431">
        <v>118.79224934859596</v>
      </c>
      <c r="C3141" s="324">
        <v>5.5141768308888083E-2</v>
      </c>
      <c r="D3141" s="324">
        <v>0.11968584269154049</v>
      </c>
    </row>
    <row r="3142" spans="1:4">
      <c r="A3142">
        <v>3141</v>
      </c>
      <c r="B3142" s="431">
        <v>129.67973511013719</v>
      </c>
      <c r="C3142" s="324">
        <v>5.3353469764512718E-2</v>
      </c>
      <c r="D3142" s="324">
        <v>0.12974892223424869</v>
      </c>
    </row>
    <row r="3143" spans="1:4">
      <c r="A3143">
        <v>3142</v>
      </c>
      <c r="B3143" s="431">
        <v>135.48729536588056</v>
      </c>
      <c r="C3143" s="324">
        <v>5.6744701008659186E-2</v>
      </c>
      <c r="D3143" s="324">
        <v>0.13343329862367415</v>
      </c>
    </row>
    <row r="3144" spans="1:4">
      <c r="A3144">
        <v>3143</v>
      </c>
      <c r="B3144" s="431">
        <v>136.29893016833304</v>
      </c>
      <c r="C3144" s="324">
        <v>6.6851553757140206E-2</v>
      </c>
      <c r="D3144" s="324">
        <v>0.1301588412089765</v>
      </c>
    </row>
    <row r="3145" spans="1:4">
      <c r="A3145">
        <v>3144</v>
      </c>
      <c r="B3145" s="431">
        <v>141.81967386504141</v>
      </c>
      <c r="C3145" s="324">
        <v>6.3585064971626304E-2</v>
      </c>
      <c r="D3145" s="324">
        <v>0.13593348687535725</v>
      </c>
    </row>
    <row r="3146" spans="1:4">
      <c r="A3146">
        <v>3145</v>
      </c>
      <c r="B3146" s="431">
        <v>140.46471851070154</v>
      </c>
      <c r="C3146" s="324">
        <v>6.0541317258282247E-2</v>
      </c>
      <c r="D3146" s="324">
        <v>0.13607996422806062</v>
      </c>
    </row>
    <row r="3147" spans="1:4">
      <c r="A3147">
        <v>3146</v>
      </c>
      <c r="B3147" s="431">
        <v>141.09006533898835</v>
      </c>
      <c r="C3147" s="324">
        <v>7.732127493588313E-2</v>
      </c>
      <c r="D3147" s="324">
        <v>0.12993255748321508</v>
      </c>
    </row>
    <row r="3148" spans="1:4">
      <c r="A3148">
        <v>3147</v>
      </c>
      <c r="B3148" s="431">
        <v>118.38132482512688</v>
      </c>
      <c r="C3148" s="324">
        <v>5.0511046815901552E-2</v>
      </c>
      <c r="D3148" s="324">
        <v>0.12081807794658725</v>
      </c>
    </row>
    <row r="3149" spans="1:4">
      <c r="A3149">
        <v>3148</v>
      </c>
      <c r="B3149" s="431">
        <v>129.45512944931926</v>
      </c>
      <c r="C3149" s="324">
        <v>7.6572447734220159E-2</v>
      </c>
      <c r="D3149" s="324">
        <v>0.12140541386818419</v>
      </c>
    </row>
    <row r="3150" spans="1:4">
      <c r="A3150">
        <v>3149</v>
      </c>
      <c r="B3150" s="431">
        <v>143.91136025876827</v>
      </c>
      <c r="C3150" s="324">
        <v>7.0263326056424213E-2</v>
      </c>
      <c r="D3150" s="324">
        <v>0.13486622875625645</v>
      </c>
    </row>
    <row r="3151" spans="1:4">
      <c r="A3151">
        <v>3150</v>
      </c>
      <c r="B3151" s="431">
        <v>114.95567749623305</v>
      </c>
      <c r="C3151" s="324">
        <v>5.3356618049254935E-2</v>
      </c>
      <c r="D3151" s="324">
        <v>0.11691305756179766</v>
      </c>
    </row>
    <row r="3152" spans="1:4">
      <c r="A3152">
        <v>3151</v>
      </c>
      <c r="B3152" s="431">
        <v>138.24914674397084</v>
      </c>
      <c r="C3152" s="324">
        <v>7.926118025987465E-2</v>
      </c>
      <c r="D3152" s="324">
        <v>0.12709202265205324</v>
      </c>
    </row>
    <row r="3153" spans="1:4">
      <c r="A3153">
        <v>3152</v>
      </c>
      <c r="B3153" s="431">
        <v>110.84177536748314</v>
      </c>
      <c r="C3153" s="324">
        <v>5.9941973686191245E-2</v>
      </c>
      <c r="D3153" s="324">
        <v>0.11152524991719716</v>
      </c>
    </row>
    <row r="3154" spans="1:4">
      <c r="A3154">
        <v>3153</v>
      </c>
      <c r="B3154" s="431">
        <v>147.5655180960257</v>
      </c>
      <c r="C3154" s="324">
        <v>7.2558318694382132E-2</v>
      </c>
      <c r="D3154" s="324">
        <v>0.13677344062903402</v>
      </c>
    </row>
    <row r="3155" spans="1:4">
      <c r="A3155">
        <v>3154</v>
      </c>
      <c r="B3155" s="431">
        <v>146.39468683536862</v>
      </c>
      <c r="C3155" s="324">
        <v>6.0216945107195968E-2</v>
      </c>
      <c r="D3155" s="324">
        <v>0.14117257395073352</v>
      </c>
    </row>
    <row r="3156" spans="1:4">
      <c r="A3156">
        <v>3155</v>
      </c>
      <c r="B3156" s="431">
        <v>139.9050019423787</v>
      </c>
      <c r="C3156" s="324">
        <v>5.3174512317951075E-2</v>
      </c>
      <c r="D3156" s="324">
        <v>0.13874006607865499</v>
      </c>
    </row>
    <row r="3157" spans="1:4">
      <c r="A3157">
        <v>3156</v>
      </c>
      <c r="B3157" s="431">
        <v>127.65342281102647</v>
      </c>
      <c r="C3157" s="324">
        <v>5.7466797329237131E-2</v>
      </c>
      <c r="D3157" s="324">
        <v>0.12648445563319391</v>
      </c>
    </row>
    <row r="3158" spans="1:4">
      <c r="A3158">
        <v>3157</v>
      </c>
      <c r="B3158" s="431">
        <v>113.17384756593484</v>
      </c>
      <c r="C3158" s="324">
        <v>5.4808791743036732E-2</v>
      </c>
      <c r="D3158" s="324">
        <v>0.11493772487421136</v>
      </c>
    </row>
    <row r="3159" spans="1:4">
      <c r="A3159">
        <v>3158</v>
      </c>
      <c r="B3159" s="431">
        <v>108.45430283059633</v>
      </c>
      <c r="C3159" s="324">
        <v>6.5003443823663257E-2</v>
      </c>
      <c r="D3159" s="324">
        <v>0.1082547720086366</v>
      </c>
    </row>
    <row r="3160" spans="1:4">
      <c r="A3160">
        <v>3159</v>
      </c>
      <c r="B3160" s="431">
        <v>136.26840101115894</v>
      </c>
      <c r="C3160" s="324">
        <v>7.9946791133818584E-2</v>
      </c>
      <c r="D3160" s="324">
        <v>0.12537749426991501</v>
      </c>
    </row>
    <row r="3161" spans="1:4">
      <c r="A3161">
        <v>3160</v>
      </c>
      <c r="B3161" s="431">
        <v>121.8490897339948</v>
      </c>
      <c r="C3161" s="324">
        <v>7.2276397124992869E-2</v>
      </c>
      <c r="D3161" s="324">
        <v>0.1169094442382925</v>
      </c>
    </row>
    <row r="3162" spans="1:4">
      <c r="A3162">
        <v>3161</v>
      </c>
      <c r="B3162" s="431">
        <v>154.21361603876161</v>
      </c>
      <c r="C3162" s="324">
        <v>6.4705244640216819E-2</v>
      </c>
      <c r="D3162" s="324">
        <v>0.14555207821988791</v>
      </c>
    </row>
    <row r="3163" spans="1:4">
      <c r="A3163">
        <v>3162</v>
      </c>
      <c r="B3163" s="431">
        <v>129.93184746432246</v>
      </c>
      <c r="C3163" s="324">
        <v>7.1351159080560861E-2</v>
      </c>
      <c r="D3163" s="324">
        <v>0.1235017745329382</v>
      </c>
    </row>
    <row r="3164" spans="1:4">
      <c r="A3164">
        <v>3163</v>
      </c>
      <c r="B3164" s="431">
        <v>137.50203898121322</v>
      </c>
      <c r="C3164" s="324">
        <v>6.7720039667431287E-2</v>
      </c>
      <c r="D3164" s="324">
        <v>0.13079120599513072</v>
      </c>
    </row>
    <row r="3165" spans="1:4">
      <c r="A3165">
        <v>3164</v>
      </c>
      <c r="B3165" s="431">
        <v>123.66845308721733</v>
      </c>
      <c r="C3165" s="324">
        <v>5.7347529021719253E-2</v>
      </c>
      <c r="D3165" s="324">
        <v>0.12313729728985567</v>
      </c>
    </row>
    <row r="3166" spans="1:4">
      <c r="A3166">
        <v>3165</v>
      </c>
      <c r="B3166" s="431">
        <v>127.76417755358824</v>
      </c>
      <c r="C3166" s="324">
        <v>6.9944871920135279E-2</v>
      </c>
      <c r="D3166" s="324">
        <v>0.12227135832796987</v>
      </c>
    </row>
    <row r="3167" spans="1:4">
      <c r="A3167">
        <v>3166</v>
      </c>
      <c r="B3167" s="431">
        <v>140.13511684512471</v>
      </c>
      <c r="C3167" s="324">
        <v>6.1913320828188831E-2</v>
      </c>
      <c r="D3167" s="324">
        <v>0.13523784310432133</v>
      </c>
    </row>
    <row r="3168" spans="1:4">
      <c r="A3168">
        <v>3167</v>
      </c>
      <c r="B3168" s="431">
        <v>118.75241959670369</v>
      </c>
      <c r="C3168" s="324">
        <v>5.7359524782448788E-2</v>
      </c>
      <c r="D3168" s="324">
        <v>0.11895146349176622</v>
      </c>
    </row>
    <row r="3169" spans="1:4">
      <c r="A3169">
        <v>3168</v>
      </c>
      <c r="B3169" s="431">
        <v>112.37793168279023</v>
      </c>
      <c r="C3169" s="324">
        <v>7.5443891582751596E-2</v>
      </c>
      <c r="D3169" s="324">
        <v>0.1087550517324057</v>
      </c>
    </row>
    <row r="3170" spans="1:4">
      <c r="A3170">
        <v>3169</v>
      </c>
      <c r="B3170" s="431">
        <v>135.00838803481375</v>
      </c>
      <c r="C3170" s="324">
        <v>7.0366761228240454E-2</v>
      </c>
      <c r="D3170" s="324">
        <v>0.12782609504231282</v>
      </c>
    </row>
    <row r="3171" spans="1:4">
      <c r="A3171">
        <v>3170</v>
      </c>
      <c r="B3171" s="431">
        <v>114.06484661664965</v>
      </c>
      <c r="C3171" s="324">
        <v>5.9270766819487682E-2</v>
      </c>
      <c r="D3171" s="324">
        <v>0.11441520557820048</v>
      </c>
    </row>
    <row r="3172" spans="1:4">
      <c r="A3172">
        <v>3171</v>
      </c>
      <c r="B3172" s="431">
        <v>137.54385969012478</v>
      </c>
      <c r="C3172" s="324">
        <v>5.5755721286756793E-2</v>
      </c>
      <c r="D3172" s="324">
        <v>0.13559853610390818</v>
      </c>
    </row>
    <row r="3173" spans="1:4">
      <c r="A3173">
        <v>3172</v>
      </c>
      <c r="B3173" s="431">
        <v>128.53788736918946</v>
      </c>
      <c r="C3173" s="324">
        <v>5.3651224106387806E-2</v>
      </c>
      <c r="D3173" s="324">
        <v>0.12864233450797677</v>
      </c>
    </row>
    <row r="3174" spans="1:4">
      <c r="A3174">
        <v>3173</v>
      </c>
      <c r="B3174" s="431">
        <v>139.67489241616244</v>
      </c>
      <c r="C3174" s="324">
        <v>7.8606697776637369E-2</v>
      </c>
      <c r="D3174" s="324">
        <v>0.12839327038211937</v>
      </c>
    </row>
    <row r="3175" spans="1:4">
      <c r="A3175">
        <v>3174</v>
      </c>
      <c r="B3175" s="431">
        <v>134.99475721147965</v>
      </c>
      <c r="C3175" s="324">
        <v>7.7523386062832267E-2</v>
      </c>
      <c r="D3175" s="324">
        <v>0.1252680944514952</v>
      </c>
    </row>
    <row r="3176" spans="1:4">
      <c r="A3176">
        <v>3175</v>
      </c>
      <c r="B3176" s="431">
        <v>131.02850039005381</v>
      </c>
      <c r="C3176" s="324">
        <v>6.1421673228694906E-2</v>
      </c>
      <c r="D3176" s="324">
        <v>0.12788329071491539</v>
      </c>
    </row>
    <row r="3177" spans="1:4">
      <c r="A3177">
        <v>3176</v>
      </c>
      <c r="B3177" s="431">
        <v>139.65562130404373</v>
      </c>
      <c r="C3177" s="324">
        <v>5.9272227282296974E-2</v>
      </c>
      <c r="D3177" s="324">
        <v>0.13593106812307246</v>
      </c>
    </row>
    <row r="3178" spans="1:4">
      <c r="A3178">
        <v>3177</v>
      </c>
      <c r="B3178" s="431">
        <v>138.11242978302536</v>
      </c>
      <c r="C3178" s="324">
        <v>7.0351430461905631E-2</v>
      </c>
      <c r="D3178" s="324">
        <v>0.13027179140182654</v>
      </c>
    </row>
    <row r="3179" spans="1:4">
      <c r="A3179">
        <v>3178</v>
      </c>
      <c r="B3179" s="431">
        <v>130.17562508613884</v>
      </c>
      <c r="C3179" s="324">
        <v>5.72329782588561E-2</v>
      </c>
      <c r="D3179" s="324">
        <v>0.12871565187136436</v>
      </c>
    </row>
    <row r="3180" spans="1:4">
      <c r="A3180">
        <v>3179</v>
      </c>
      <c r="B3180" s="431">
        <v>120.64198849329523</v>
      </c>
      <c r="C3180" s="324">
        <v>7.4681962292958967E-2</v>
      </c>
      <c r="D3180" s="324">
        <v>0.11527350089929062</v>
      </c>
    </row>
    <row r="3181" spans="1:4">
      <c r="A3181">
        <v>3180</v>
      </c>
      <c r="B3181" s="431">
        <v>132.21771942946884</v>
      </c>
      <c r="C3181" s="324">
        <v>5.4512194508925173E-2</v>
      </c>
      <c r="D3181" s="324">
        <v>0.13150699029481699</v>
      </c>
    </row>
    <row r="3182" spans="1:4">
      <c r="A3182">
        <v>3181</v>
      </c>
      <c r="B3182" s="431">
        <v>153.35913747903732</v>
      </c>
      <c r="C3182" s="324">
        <v>7.7445070365185414E-2</v>
      </c>
      <c r="D3182" s="324">
        <v>0.13912665568978722</v>
      </c>
    </row>
    <row r="3183" spans="1:4">
      <c r="A3183">
        <v>3182</v>
      </c>
      <c r="B3183" s="431">
        <v>132.08343301283276</v>
      </c>
      <c r="C3183" s="324">
        <v>5.52282714495567E-2</v>
      </c>
      <c r="D3183" s="324">
        <v>0.13111228589028895</v>
      </c>
    </row>
    <row r="3184" spans="1:4">
      <c r="A3184">
        <v>3183</v>
      </c>
      <c r="B3184" s="431">
        <v>113.82856904876688</v>
      </c>
      <c r="C3184" s="324">
        <v>7.9553119949788378E-2</v>
      </c>
      <c r="D3184" s="324">
        <v>0.10882681340991038</v>
      </c>
    </row>
    <row r="3185" spans="1:4">
      <c r="A3185">
        <v>3184</v>
      </c>
      <c r="B3185" s="431">
        <v>132.66662529951751</v>
      </c>
      <c r="C3185" s="324">
        <v>5.6543339195914262E-2</v>
      </c>
      <c r="D3185" s="324">
        <v>0.13110290683133746</v>
      </c>
    </row>
    <row r="3186" spans="1:4">
      <c r="A3186">
        <v>3185</v>
      </c>
      <c r="B3186" s="431">
        <v>144.18721594349898</v>
      </c>
      <c r="C3186" s="324">
        <v>6.8657340038873887E-2</v>
      </c>
      <c r="D3186" s="324">
        <v>0.13574268109700349</v>
      </c>
    </row>
    <row r="3187" spans="1:4">
      <c r="A3187">
        <v>3186</v>
      </c>
      <c r="B3187" s="431">
        <v>125.73021488471724</v>
      </c>
      <c r="C3187" s="324">
        <v>5.3158568722735423E-2</v>
      </c>
      <c r="D3187" s="324">
        <v>0.12637615718152351</v>
      </c>
    </row>
    <row r="3188" spans="1:4">
      <c r="A3188">
        <v>3187</v>
      </c>
      <c r="B3188" s="431">
        <v>138.55093885029501</v>
      </c>
      <c r="C3188" s="324">
        <v>7.6438300836104103E-2</v>
      </c>
      <c r="D3188" s="324">
        <v>0.12834124469238253</v>
      </c>
    </row>
    <row r="3189" spans="1:4">
      <c r="A3189">
        <v>3188</v>
      </c>
      <c r="B3189" s="431">
        <v>139.03751530634949</v>
      </c>
      <c r="C3189" s="324">
        <v>7.1815416213039038E-2</v>
      </c>
      <c r="D3189" s="324">
        <v>0.13043996625918899</v>
      </c>
    </row>
    <row r="3190" spans="1:4">
      <c r="A3190">
        <v>3189</v>
      </c>
      <c r="B3190" s="431">
        <v>135.44355473845258</v>
      </c>
      <c r="C3190" s="324">
        <v>5.6816839006178475E-2</v>
      </c>
      <c r="D3190" s="324">
        <v>0.13336699320336604</v>
      </c>
    </row>
    <row r="3191" spans="1:4">
      <c r="A3191">
        <v>3190</v>
      </c>
      <c r="B3191" s="431">
        <v>105.2949028353797</v>
      </c>
      <c r="C3191" s="324">
        <v>6.5663176339894158E-2</v>
      </c>
      <c r="D3191" s="324">
        <v>0.10553704271960375</v>
      </c>
    </row>
    <row r="3192" spans="1:4">
      <c r="A3192">
        <v>3191</v>
      </c>
      <c r="B3192" s="431">
        <v>110.59832390672402</v>
      </c>
      <c r="C3192" s="324">
        <v>7.6742508544932364E-2</v>
      </c>
      <c r="D3192" s="324">
        <v>0.10708782265922515</v>
      </c>
    </row>
    <row r="3193" spans="1:4">
      <c r="A3193">
        <v>3192</v>
      </c>
      <c r="B3193" s="431">
        <v>106.90818894544634</v>
      </c>
      <c r="C3193" s="324">
        <v>6.0114395050385225E-2</v>
      </c>
      <c r="D3193" s="324">
        <v>0.10818875655430454</v>
      </c>
    </row>
    <row r="3194" spans="1:4">
      <c r="A3194">
        <v>3193</v>
      </c>
      <c r="B3194" s="431">
        <v>123.1836282709985</v>
      </c>
      <c r="C3194" s="324">
        <v>5.0341932433816579E-2</v>
      </c>
      <c r="D3194" s="324">
        <v>0.12513723515463138</v>
      </c>
    </row>
    <row r="3195" spans="1:4">
      <c r="A3195">
        <v>3194</v>
      </c>
      <c r="B3195" s="431">
        <v>136.08006893918838</v>
      </c>
      <c r="C3195" s="324">
        <v>6.9383512437056524E-2</v>
      </c>
      <c r="D3195" s="324">
        <v>0.12903309762593371</v>
      </c>
    </row>
    <row r="3196" spans="1:4">
      <c r="A3196">
        <v>3195</v>
      </c>
      <c r="B3196" s="431">
        <v>122.83769276021033</v>
      </c>
      <c r="C3196" s="324">
        <v>6.2152138167131755E-2</v>
      </c>
      <c r="D3196" s="324">
        <v>0.1208488963844401</v>
      </c>
    </row>
    <row r="3197" spans="1:4">
      <c r="A3197">
        <v>3196</v>
      </c>
      <c r="B3197" s="431">
        <v>106.8299109685219</v>
      </c>
      <c r="C3197" s="324">
        <v>6.4642946536020818E-2</v>
      </c>
      <c r="D3197" s="324">
        <v>0.10702201888146019</v>
      </c>
    </row>
    <row r="3198" spans="1:4">
      <c r="A3198">
        <v>3197</v>
      </c>
      <c r="B3198" s="431">
        <v>132.58832463584517</v>
      </c>
      <c r="C3198" s="324">
        <v>6.8856167625103229E-2</v>
      </c>
      <c r="D3198" s="324">
        <v>0.1264598099972995</v>
      </c>
    </row>
    <row r="3199" spans="1:4">
      <c r="A3199">
        <v>3198</v>
      </c>
      <c r="B3199" s="431">
        <v>139.89193901365749</v>
      </c>
      <c r="C3199" s="324">
        <v>5.5086771820246606E-2</v>
      </c>
      <c r="D3199" s="324">
        <v>0.1379021697673839</v>
      </c>
    </row>
    <row r="3200" spans="1:4">
      <c r="A3200">
        <v>3199</v>
      </c>
      <c r="B3200" s="431">
        <v>147.5706826517696</v>
      </c>
      <c r="C3200" s="324">
        <v>7.6530341970049945E-2</v>
      </c>
      <c r="D3200" s="324">
        <v>0.13513839722038662</v>
      </c>
    </row>
    <row r="3201" spans="1:4">
      <c r="A3201">
        <v>3200</v>
      </c>
      <c r="B3201" s="431">
        <v>118.28212669738255</v>
      </c>
      <c r="C3201" s="324">
        <v>6.4045006038642022E-2</v>
      </c>
      <c r="D3201" s="324">
        <v>0.11651891435485989</v>
      </c>
    </row>
    <row r="3202" spans="1:4">
      <c r="A3202">
        <v>3201</v>
      </c>
      <c r="B3202" s="431">
        <v>132.67875135549377</v>
      </c>
      <c r="C3202" s="324">
        <v>6.7971909794943372E-2</v>
      </c>
      <c r="D3202" s="324">
        <v>0.1268481763407906</v>
      </c>
    </row>
    <row r="3203" spans="1:4">
      <c r="A3203">
        <v>3202</v>
      </c>
      <c r="B3203" s="431">
        <v>130.44655167272614</v>
      </c>
      <c r="C3203" s="324">
        <v>6.4332166018119155E-2</v>
      </c>
      <c r="D3203" s="324">
        <v>0.12635139807784254</v>
      </c>
    </row>
    <row r="3204" spans="1:4">
      <c r="A3204">
        <v>3203</v>
      </c>
      <c r="B3204" s="431">
        <v>126.65748969396961</v>
      </c>
      <c r="C3204" s="324">
        <v>6.4677547996247906E-2</v>
      </c>
      <c r="D3204" s="324">
        <v>0.12314548177151219</v>
      </c>
    </row>
    <row r="3205" spans="1:4">
      <c r="A3205">
        <v>3204</v>
      </c>
      <c r="B3205" s="431">
        <v>144.83624209404488</v>
      </c>
      <c r="C3205" s="324">
        <v>6.4949578905920305E-2</v>
      </c>
      <c r="D3205" s="324">
        <v>0.1378196509882946</v>
      </c>
    </row>
    <row r="3206" spans="1:4">
      <c r="A3206">
        <v>3205</v>
      </c>
      <c r="B3206" s="431">
        <v>121.82348421179721</v>
      </c>
      <c r="C3206" s="324">
        <v>6.3894984877619423E-2</v>
      </c>
      <c r="D3206" s="324">
        <v>0.11945850945282742</v>
      </c>
    </row>
    <row r="3207" spans="1:4">
      <c r="A3207">
        <v>3206</v>
      </c>
      <c r="B3207" s="431">
        <v>124.73212644462816</v>
      </c>
      <c r="C3207" s="324">
        <v>5.3156780094446979E-2</v>
      </c>
      <c r="D3207" s="324">
        <v>0.12550572303384688</v>
      </c>
    </row>
    <row r="3208" spans="1:4">
      <c r="A3208">
        <v>3207</v>
      </c>
      <c r="B3208" s="431">
        <v>132.31792982306479</v>
      </c>
      <c r="C3208" s="324">
        <v>6.3217153527409378E-2</v>
      </c>
      <c r="D3208" s="324">
        <v>0.12828696463952369</v>
      </c>
    </row>
    <row r="3209" spans="1:4">
      <c r="A3209">
        <v>3208</v>
      </c>
      <c r="B3209" s="431">
        <v>137.56415329729842</v>
      </c>
      <c r="C3209" s="324">
        <v>6.3726191648154615E-2</v>
      </c>
      <c r="D3209" s="324">
        <v>0.13239255381888368</v>
      </c>
    </row>
    <row r="3210" spans="1:4">
      <c r="A3210">
        <v>3209</v>
      </c>
      <c r="B3210" s="431">
        <v>150.52068050819767</v>
      </c>
      <c r="C3210" s="324">
        <v>7.363419349474562E-2</v>
      </c>
      <c r="D3210" s="324">
        <v>0.13860267653424588</v>
      </c>
    </row>
    <row r="3211" spans="1:4">
      <c r="A3211">
        <v>3210</v>
      </c>
      <c r="B3211" s="431">
        <v>131.39905602151495</v>
      </c>
      <c r="C3211" s="324">
        <v>5.2342449283386792E-2</v>
      </c>
      <c r="D3211" s="324">
        <v>0.13164250034240341</v>
      </c>
    </row>
    <row r="3212" spans="1:4">
      <c r="A3212">
        <v>3211</v>
      </c>
      <c r="B3212" s="431">
        <v>125.0269031799515</v>
      </c>
      <c r="C3212" s="324">
        <v>6.4594555028991099E-2</v>
      </c>
      <c r="D3212" s="324">
        <v>0.12184617344270751</v>
      </c>
    </row>
    <row r="3213" spans="1:4">
      <c r="A3213">
        <v>3212</v>
      </c>
      <c r="B3213" s="431">
        <v>131.39846078307374</v>
      </c>
      <c r="C3213" s="324">
        <v>7.5858463433505247E-2</v>
      </c>
      <c r="D3213" s="324">
        <v>0.12311533284795192</v>
      </c>
    </row>
    <row r="3214" spans="1:4">
      <c r="A3214">
        <v>3213</v>
      </c>
      <c r="B3214" s="431">
        <v>142.39734081298013</v>
      </c>
      <c r="C3214" s="324">
        <v>6.7136790928028892E-2</v>
      </c>
      <c r="D3214" s="324">
        <v>0.13493893200197499</v>
      </c>
    </row>
    <row r="3215" spans="1:4">
      <c r="A3215">
        <v>3214</v>
      </c>
      <c r="B3215" s="431">
        <v>135.02541801704209</v>
      </c>
      <c r="C3215" s="324">
        <v>6.4455902410883406E-2</v>
      </c>
      <c r="D3215" s="324">
        <v>0.13003764157352782</v>
      </c>
    </row>
    <row r="3216" spans="1:4">
      <c r="A3216">
        <v>3215</v>
      </c>
      <c r="B3216" s="431">
        <v>141.73686592924818</v>
      </c>
      <c r="C3216" s="324">
        <v>7.3033991839286869E-2</v>
      </c>
      <c r="D3216" s="324">
        <v>0.1320666230336551</v>
      </c>
    </row>
    <row r="3217" spans="1:4">
      <c r="A3217">
        <v>3216</v>
      </c>
      <c r="B3217" s="431">
        <v>126.83006749797755</v>
      </c>
      <c r="C3217" s="324">
        <v>6.0266525866587893E-2</v>
      </c>
      <c r="D3217" s="324">
        <v>0.12480004324026604</v>
      </c>
    </row>
    <row r="3218" spans="1:4">
      <c r="A3218">
        <v>3217</v>
      </c>
      <c r="B3218" s="431">
        <v>139.49743022504472</v>
      </c>
      <c r="C3218" s="324">
        <v>7.0529355341815092E-2</v>
      </c>
      <c r="D3218" s="324">
        <v>0.13129192664711042</v>
      </c>
    </row>
    <row r="3219" spans="1:4">
      <c r="A3219">
        <v>3218</v>
      </c>
      <c r="B3219" s="431">
        <v>123.83466540776833</v>
      </c>
      <c r="C3219" s="324">
        <v>7.1988697518589301E-2</v>
      </c>
      <c r="D3219" s="324">
        <v>0.11854080619364923</v>
      </c>
    </row>
    <row r="3220" spans="1:4">
      <c r="A3220">
        <v>3219</v>
      </c>
      <c r="B3220" s="431">
        <v>143.40142035715701</v>
      </c>
      <c r="C3220" s="324">
        <v>6.6749194612144125E-2</v>
      </c>
      <c r="D3220" s="324">
        <v>0.13590413172872168</v>
      </c>
    </row>
    <row r="3221" spans="1:4">
      <c r="A3221">
        <v>3220</v>
      </c>
      <c r="B3221" s="431">
        <v>136.72714045553323</v>
      </c>
      <c r="C3221" s="324">
        <v>7.861486802278779E-2</v>
      </c>
      <c r="D3221" s="324">
        <v>0.12618572732060665</v>
      </c>
    </row>
    <row r="3222" spans="1:4">
      <c r="A3222">
        <v>3221</v>
      </c>
      <c r="B3222" s="431">
        <v>102.11902123305684</v>
      </c>
      <c r="C3222" s="324">
        <v>6.9839118341840395E-2</v>
      </c>
      <c r="D3222" s="324">
        <v>0.10208397450041901</v>
      </c>
    </row>
    <row r="3223" spans="1:4">
      <c r="A3223">
        <v>3222</v>
      </c>
      <c r="B3223" s="431">
        <v>132.53199536929972</v>
      </c>
      <c r="C3223" s="324">
        <v>6.3551832150459217E-2</v>
      </c>
      <c r="D3223" s="324">
        <v>0.12833899372903554</v>
      </c>
    </row>
    <row r="3224" spans="1:4">
      <c r="A3224">
        <v>3223</v>
      </c>
      <c r="B3224" s="431">
        <v>117.55612545194845</v>
      </c>
      <c r="C3224" s="324">
        <v>6.1107171201662709E-2</v>
      </c>
      <c r="D3224" s="324">
        <v>0.11679725091788211</v>
      </c>
    </row>
    <row r="3225" spans="1:4">
      <c r="A3225">
        <v>3224</v>
      </c>
      <c r="B3225" s="431">
        <v>129.10447014926154</v>
      </c>
      <c r="C3225" s="324">
        <v>5.0875302046013676E-2</v>
      </c>
      <c r="D3225" s="324">
        <v>0.13018955355130113</v>
      </c>
    </row>
    <row r="3226" spans="1:4">
      <c r="A3226">
        <v>3225</v>
      </c>
      <c r="B3226" s="431">
        <v>126.76339697331335</v>
      </c>
      <c r="C3226" s="324">
        <v>6.3397921171690297E-2</v>
      </c>
      <c r="D3226" s="324">
        <v>0.12366589038232918</v>
      </c>
    </row>
    <row r="3227" spans="1:4">
      <c r="A3227">
        <v>3226</v>
      </c>
      <c r="B3227" s="431">
        <v>160.60208425890244</v>
      </c>
      <c r="C3227" s="324">
        <v>7.9055589427731748E-2</v>
      </c>
      <c r="D3227" s="324">
        <v>0.1438386489546612</v>
      </c>
    </row>
    <row r="3228" spans="1:4">
      <c r="A3228">
        <v>3227</v>
      </c>
      <c r="B3228" s="431">
        <v>150.05443178216251</v>
      </c>
      <c r="C3228" s="324">
        <v>6.8440290767904505E-2</v>
      </c>
      <c r="D3228" s="324">
        <v>0.14049826662717893</v>
      </c>
    </row>
    <row r="3229" spans="1:4">
      <c r="A3229">
        <v>3228</v>
      </c>
      <c r="B3229" s="431">
        <v>146.27274941808113</v>
      </c>
      <c r="C3229" s="324">
        <v>6.6296226659927626E-2</v>
      </c>
      <c r="D3229" s="324">
        <v>0.13840536930448616</v>
      </c>
    </row>
    <row r="3230" spans="1:4">
      <c r="A3230">
        <v>3229</v>
      </c>
      <c r="B3230" s="431">
        <v>137.44605291008997</v>
      </c>
      <c r="C3230" s="324">
        <v>6.3523493550495941E-2</v>
      </c>
      <c r="D3230" s="324">
        <v>0.13237565453088171</v>
      </c>
    </row>
    <row r="3231" spans="1:4">
      <c r="A3231">
        <v>3230</v>
      </c>
      <c r="B3231" s="431">
        <v>126.15648657759147</v>
      </c>
      <c r="C3231" s="324">
        <v>6.8026234739472266E-2</v>
      </c>
      <c r="D3231" s="324">
        <v>0.12162880392585827</v>
      </c>
    </row>
    <row r="3232" spans="1:4">
      <c r="A3232">
        <v>3231</v>
      </c>
      <c r="B3232" s="431">
        <v>148.24882649875858</v>
      </c>
      <c r="C3232" s="324">
        <v>6.6564878908249026E-2</v>
      </c>
      <c r="D3232" s="324">
        <v>0.1398795031584428</v>
      </c>
    </row>
    <row r="3233" spans="1:4">
      <c r="A3233">
        <v>3232</v>
      </c>
      <c r="B3233" s="431">
        <v>119.20171671458228</v>
      </c>
      <c r="C3233" s="324">
        <v>6.4262492202344576E-2</v>
      </c>
      <c r="D3233" s="324">
        <v>0.11720437581170196</v>
      </c>
    </row>
    <row r="3234" spans="1:4">
      <c r="A3234">
        <v>3233</v>
      </c>
      <c r="B3234" s="431">
        <v>130.12652490757719</v>
      </c>
      <c r="C3234" s="324">
        <v>7.6217843539182956E-2</v>
      </c>
      <c r="D3234" s="324">
        <v>0.12203003041912482</v>
      </c>
    </row>
    <row r="3235" spans="1:4">
      <c r="A3235">
        <v>3234</v>
      </c>
      <c r="B3235" s="431">
        <v>116.50294784881446</v>
      </c>
      <c r="C3235" s="324">
        <v>7.1973746522317528E-2</v>
      </c>
      <c r="D3235" s="324">
        <v>0.11283815221892891</v>
      </c>
    </row>
    <row r="3236" spans="1:4">
      <c r="A3236">
        <v>3235</v>
      </c>
      <c r="B3236" s="431">
        <v>127.41322375252786</v>
      </c>
      <c r="C3236" s="324">
        <v>6.0354526210741388E-2</v>
      </c>
      <c r="D3236" s="324">
        <v>0.12525648490051594</v>
      </c>
    </row>
    <row r="3237" spans="1:4">
      <c r="A3237">
        <v>3236</v>
      </c>
      <c r="B3237" s="431">
        <v>159.81830444457549</v>
      </c>
      <c r="C3237" s="324">
        <v>7.965619919805611E-2</v>
      </c>
      <c r="D3237" s="324">
        <v>0.14298103504890128</v>
      </c>
    </row>
    <row r="3238" spans="1:4">
      <c r="A3238">
        <v>3237</v>
      </c>
      <c r="B3238" s="431">
        <v>123.15219898279449</v>
      </c>
      <c r="C3238" s="324">
        <v>5.2864498618461424E-2</v>
      </c>
      <c r="D3238" s="324">
        <v>0.12422800211424714</v>
      </c>
    </row>
    <row r="3239" spans="1:4">
      <c r="A3239">
        <v>3238</v>
      </c>
      <c r="B3239" s="431">
        <v>139.6658509207538</v>
      </c>
      <c r="C3239" s="324">
        <v>6.0510046696527882E-2</v>
      </c>
      <c r="D3239" s="324">
        <v>0.13542637139802458</v>
      </c>
    </row>
    <row r="3240" spans="1:4">
      <c r="A3240">
        <v>3239</v>
      </c>
      <c r="B3240" s="431">
        <v>109.30516820123407</v>
      </c>
      <c r="C3240" s="324">
        <v>5.7603341130355069E-2</v>
      </c>
      <c r="D3240" s="324">
        <v>0.1108508721864334</v>
      </c>
    </row>
    <row r="3241" spans="1:4">
      <c r="A3241">
        <v>3240</v>
      </c>
      <c r="B3241" s="431">
        <v>143.59379234059938</v>
      </c>
      <c r="C3241" s="324">
        <v>7.9028988787452223E-2</v>
      </c>
      <c r="D3241" s="324">
        <v>0.13116242927692806</v>
      </c>
    </row>
    <row r="3242" spans="1:4">
      <c r="A3242">
        <v>3241</v>
      </c>
      <c r="B3242" s="431">
        <v>99.965277475695473</v>
      </c>
      <c r="C3242" s="324">
        <v>5.5953773756489987E-2</v>
      </c>
      <c r="D3242" s="324">
        <v>0.10327529166221731</v>
      </c>
    </row>
    <row r="3243" spans="1:4">
      <c r="A3243">
        <v>3242</v>
      </c>
      <c r="B3243" s="431">
        <v>136.39413881937625</v>
      </c>
      <c r="C3243" s="324">
        <v>7.4354173496530479E-2</v>
      </c>
      <c r="D3243" s="324">
        <v>0.12745498618389303</v>
      </c>
    </row>
    <row r="3244" spans="1:4">
      <c r="A3244">
        <v>3243</v>
      </c>
      <c r="B3244" s="431">
        <v>107.20225817237832</v>
      </c>
      <c r="C3244" s="324">
        <v>7.2621645733072254E-2</v>
      </c>
      <c r="D3244" s="324">
        <v>0.105449569651101</v>
      </c>
    </row>
    <row r="3245" spans="1:4">
      <c r="A3245">
        <v>3244</v>
      </c>
      <c r="B3245" s="431">
        <v>131.15341289759215</v>
      </c>
      <c r="C3245" s="324">
        <v>7.1239373465645767E-2</v>
      </c>
      <c r="D3245" s="324">
        <v>0.12449472978564104</v>
      </c>
    </row>
    <row r="3246" spans="1:4">
      <c r="A3246">
        <v>3245</v>
      </c>
      <c r="B3246" s="431">
        <v>105.28793451091991</v>
      </c>
      <c r="C3246" s="324">
        <v>7.8312280857149641E-2</v>
      </c>
      <c r="D3246" s="324">
        <v>0.10273712539353527</v>
      </c>
    </row>
    <row r="3247" spans="1:4">
      <c r="A3247">
        <v>3246</v>
      </c>
      <c r="B3247" s="431">
        <v>135.95624556763337</v>
      </c>
      <c r="C3247" s="324">
        <v>7.4881278655902148E-2</v>
      </c>
      <c r="D3247" s="324">
        <v>0.12692987756566965</v>
      </c>
    </row>
    <row r="3248" spans="1:4">
      <c r="A3248">
        <v>3247</v>
      </c>
      <c r="B3248" s="431">
        <v>124.83843243082295</v>
      </c>
      <c r="C3248" s="324">
        <v>6.3764344199450845E-2</v>
      </c>
      <c r="D3248" s="324">
        <v>0.1219663034525373</v>
      </c>
    </row>
    <row r="3249" spans="1:4">
      <c r="A3249">
        <v>3248</v>
      </c>
      <c r="B3249" s="431">
        <v>118.13924834941297</v>
      </c>
      <c r="C3249" s="324">
        <v>5.5061583628441019E-2</v>
      </c>
      <c r="D3249" s="324">
        <v>0.11914805495394126</v>
      </c>
    </row>
    <row r="3250" spans="1:4">
      <c r="A3250">
        <v>3249</v>
      </c>
      <c r="B3250" s="431">
        <v>142.74665290020226</v>
      </c>
      <c r="C3250" s="324">
        <v>7.5778198691913018E-2</v>
      </c>
      <c r="D3250" s="324">
        <v>0.13177551391498171</v>
      </c>
    </row>
    <row r="3251" spans="1:4">
      <c r="A3251">
        <v>3250</v>
      </c>
      <c r="B3251" s="431">
        <v>142.3447082256717</v>
      </c>
      <c r="C3251" s="324">
        <v>6.4269604400857175E-2</v>
      </c>
      <c r="D3251" s="324">
        <v>0.136078092781656</v>
      </c>
    </row>
    <row r="3252" spans="1:4">
      <c r="A3252">
        <v>3251</v>
      </c>
      <c r="B3252" s="431">
        <v>121.32084750617258</v>
      </c>
      <c r="C3252" s="324">
        <v>5.6263624204445459E-2</v>
      </c>
      <c r="D3252" s="324">
        <v>0.12149554047519423</v>
      </c>
    </row>
    <row r="3253" spans="1:4">
      <c r="A3253">
        <v>3252</v>
      </c>
      <c r="B3253" s="431">
        <v>113.27507882546456</v>
      </c>
      <c r="C3253" s="324">
        <v>6.6793156898018513E-2</v>
      </c>
      <c r="D3253" s="324">
        <v>0.11168760906851256</v>
      </c>
    </row>
    <row r="3254" spans="1:4">
      <c r="A3254">
        <v>3253</v>
      </c>
      <c r="B3254" s="431">
        <v>116.10016887247617</v>
      </c>
      <c r="C3254" s="324">
        <v>7.6263846622902837E-2</v>
      </c>
      <c r="D3254" s="324">
        <v>0.1113753791082355</v>
      </c>
    </row>
    <row r="3255" spans="1:4">
      <c r="A3255">
        <v>3254</v>
      </c>
      <c r="B3255" s="431">
        <v>146.23865005327767</v>
      </c>
      <c r="C3255" s="324">
        <v>6.4502285599942449E-2</v>
      </c>
      <c r="D3255" s="324">
        <v>0.13915286693459139</v>
      </c>
    </row>
    <row r="3256" spans="1:4">
      <c r="A3256">
        <v>3255</v>
      </c>
      <c r="B3256" s="431">
        <v>137.72076540978614</v>
      </c>
      <c r="C3256" s="324">
        <v>6.5912858539220354E-2</v>
      </c>
      <c r="D3256" s="324">
        <v>0.13166431369595732</v>
      </c>
    </row>
    <row r="3257" spans="1:4">
      <c r="A3257">
        <v>3256</v>
      </c>
      <c r="B3257" s="431">
        <v>155.89133632588229</v>
      </c>
      <c r="C3257" s="324">
        <v>7.8168043349016475E-2</v>
      </c>
      <c r="D3257" s="324">
        <v>0.14071465074493894</v>
      </c>
    </row>
    <row r="3258" spans="1:4">
      <c r="A3258">
        <v>3257</v>
      </c>
      <c r="B3258" s="431">
        <v>134.81320278561108</v>
      </c>
      <c r="C3258" s="324">
        <v>5.8856223523084179E-2</v>
      </c>
      <c r="D3258" s="324">
        <v>0.132022761539422</v>
      </c>
    </row>
    <row r="3259" spans="1:4">
      <c r="A3259">
        <v>3258</v>
      </c>
      <c r="B3259" s="431">
        <v>129.21027883566083</v>
      </c>
      <c r="C3259" s="324">
        <v>5.4882860525922325E-2</v>
      </c>
      <c r="D3259" s="324">
        <v>0.12876521551786588</v>
      </c>
    </row>
    <row r="3260" spans="1:4">
      <c r="A3260">
        <v>3259</v>
      </c>
      <c r="B3260" s="431">
        <v>132.42234123300418</v>
      </c>
      <c r="C3260" s="324">
        <v>6.2892178060902373E-2</v>
      </c>
      <c r="D3260" s="324">
        <v>0.12849285803181054</v>
      </c>
    </row>
    <row r="3261" spans="1:4">
      <c r="A3261">
        <v>3260</v>
      </c>
      <c r="B3261" s="431">
        <v>142.41671100721717</v>
      </c>
      <c r="C3261" s="324">
        <v>7.7905732862607449E-2</v>
      </c>
      <c r="D3261" s="324">
        <v>0.13070982079403887</v>
      </c>
    </row>
    <row r="3262" spans="1:4">
      <c r="A3262">
        <v>3261</v>
      </c>
      <c r="B3262" s="431">
        <v>136.3681318596841</v>
      </c>
      <c r="C3262" s="324">
        <v>5.8892522667950267E-2</v>
      </c>
      <c r="D3262" s="324">
        <v>0.13331889476427328</v>
      </c>
    </row>
    <row r="3263" spans="1:4">
      <c r="A3263">
        <v>3262</v>
      </c>
      <c r="B3263" s="431">
        <v>141.51572606429954</v>
      </c>
      <c r="C3263" s="324">
        <v>5.4867394755067023E-2</v>
      </c>
      <c r="D3263" s="324">
        <v>0.13939886836239321</v>
      </c>
    </row>
    <row r="3264" spans="1:4">
      <c r="A3264">
        <v>3263</v>
      </c>
      <c r="B3264" s="431">
        <v>141.21657050410533</v>
      </c>
      <c r="C3264" s="324">
        <v>5.5418851033513836E-2</v>
      </c>
      <c r="D3264" s="324">
        <v>0.13889992253996652</v>
      </c>
    </row>
    <row r="3265" spans="1:4">
      <c r="A3265">
        <v>3264</v>
      </c>
      <c r="B3265" s="431">
        <v>138.35608974616002</v>
      </c>
      <c r="C3265" s="324">
        <v>5.4985726622392296E-2</v>
      </c>
      <c r="D3265" s="324">
        <v>0.13662006510597507</v>
      </c>
    </row>
    <row r="3266" spans="1:4">
      <c r="A3266">
        <v>3265</v>
      </c>
      <c r="B3266" s="431">
        <v>115.8685091589948</v>
      </c>
      <c r="C3266" s="324">
        <v>5.910619283053381E-2</v>
      </c>
      <c r="D3266" s="324">
        <v>0.11598021049191998</v>
      </c>
    </row>
    <row r="3267" spans="1:4">
      <c r="A3267">
        <v>3266</v>
      </c>
      <c r="B3267" s="431">
        <v>136.06119501107662</v>
      </c>
      <c r="C3267" s="324">
        <v>6.7247052880584759E-2</v>
      </c>
      <c r="D3267" s="324">
        <v>0.12981853683679875</v>
      </c>
    </row>
    <row r="3268" spans="1:4">
      <c r="A3268">
        <v>3267</v>
      </c>
      <c r="B3268" s="431">
        <v>128.2795830136709</v>
      </c>
      <c r="C3268" s="324">
        <v>6.695934525549381E-2</v>
      </c>
      <c r="D3268" s="324">
        <v>0.12368307833447428</v>
      </c>
    </row>
    <row r="3269" spans="1:4">
      <c r="A3269">
        <v>3268</v>
      </c>
      <c r="B3269" s="431">
        <v>115.14275732684469</v>
      </c>
      <c r="C3269" s="324">
        <v>5.3922583402098434E-2</v>
      </c>
      <c r="D3269" s="324">
        <v>0.11690519015644682</v>
      </c>
    </row>
    <row r="3270" spans="1:4">
      <c r="A3270">
        <v>3269</v>
      </c>
      <c r="B3270" s="431">
        <v>128.80660729120603</v>
      </c>
      <c r="C3270" s="324">
        <v>5.3231020622528637E-2</v>
      </c>
      <c r="D3270" s="324">
        <v>0.12903380707751089</v>
      </c>
    </row>
    <row r="3271" spans="1:4">
      <c r="A3271">
        <v>3270</v>
      </c>
      <c r="B3271" s="431">
        <v>115.13730175397511</v>
      </c>
      <c r="C3271" s="324">
        <v>6.4872910727221941E-2</v>
      </c>
      <c r="D3271" s="324">
        <v>0.11371787672845443</v>
      </c>
    </row>
    <row r="3272" spans="1:4">
      <c r="A3272">
        <v>3271</v>
      </c>
      <c r="B3272" s="431">
        <v>119.03216563456813</v>
      </c>
      <c r="C3272" s="324">
        <v>5.1026789383509567E-2</v>
      </c>
      <c r="D3272" s="324">
        <v>0.12122568305048556</v>
      </c>
    </row>
    <row r="3273" spans="1:4">
      <c r="A3273">
        <v>3272</v>
      </c>
      <c r="B3273" s="431">
        <v>118.64012997502299</v>
      </c>
      <c r="C3273" s="324">
        <v>5.6777420563985326E-2</v>
      </c>
      <c r="D3273" s="324">
        <v>0.11903834111108544</v>
      </c>
    </row>
    <row r="3274" spans="1:4">
      <c r="A3274">
        <v>3273</v>
      </c>
      <c r="B3274" s="431">
        <v>153.70142982515748</v>
      </c>
      <c r="C3274" s="324">
        <v>7.1389474771632572E-2</v>
      </c>
      <c r="D3274" s="324">
        <v>0.14205732811818977</v>
      </c>
    </row>
    <row r="3275" spans="1:4">
      <c r="A3275">
        <v>3274</v>
      </c>
      <c r="B3275" s="431">
        <v>108.98123228680964</v>
      </c>
      <c r="C3275" s="324">
        <v>5.209612787798798E-2</v>
      </c>
      <c r="D3275" s="324">
        <v>0.11204675646922455</v>
      </c>
    </row>
    <row r="3276" spans="1:4">
      <c r="A3276">
        <v>3275</v>
      </c>
      <c r="B3276" s="431">
        <v>121.06401390329606</v>
      </c>
      <c r="C3276" s="324">
        <v>5.4270496491468742E-2</v>
      </c>
      <c r="D3276" s="324">
        <v>0.12193313172348294</v>
      </c>
    </row>
    <row r="3277" spans="1:4">
      <c r="A3277">
        <v>3276</v>
      </c>
      <c r="B3277" s="431">
        <v>133.28209440707792</v>
      </c>
      <c r="C3277" s="324">
        <v>6.9781259475174023E-2</v>
      </c>
      <c r="D3277" s="324">
        <v>0.12667820469518037</v>
      </c>
    </row>
    <row r="3278" spans="1:4">
      <c r="A3278">
        <v>3277</v>
      </c>
      <c r="B3278" s="431">
        <v>115.14333821187572</v>
      </c>
      <c r="C3278" s="324">
        <v>6.5783389245990379E-2</v>
      </c>
      <c r="D3278" s="324">
        <v>0.11346848033311947</v>
      </c>
    </row>
    <row r="3279" spans="1:4">
      <c r="A3279">
        <v>3278</v>
      </c>
      <c r="B3279" s="431">
        <v>128.70421588818854</v>
      </c>
      <c r="C3279" s="324">
        <v>6.7325054661987849E-2</v>
      </c>
      <c r="D3279" s="324">
        <v>0.12389880474030651</v>
      </c>
    </row>
    <row r="3280" spans="1:4">
      <c r="A3280">
        <v>3279</v>
      </c>
      <c r="B3280" s="431">
        <v>116.05286398463551</v>
      </c>
      <c r="C3280" s="324">
        <v>7.9583626081973141E-2</v>
      </c>
      <c r="D3280" s="324">
        <v>0.11047307029871228</v>
      </c>
    </row>
    <row r="3281" spans="1:4">
      <c r="A3281">
        <v>3280</v>
      </c>
      <c r="B3281" s="431">
        <v>134.40255598694426</v>
      </c>
      <c r="C3281" s="324">
        <v>5.3828257179739075E-2</v>
      </c>
      <c r="D3281" s="324">
        <v>0.13367370191232028</v>
      </c>
    </row>
    <row r="3282" spans="1:4">
      <c r="A3282">
        <v>3281</v>
      </c>
      <c r="B3282" s="431">
        <v>136.7765587078155</v>
      </c>
      <c r="C3282" s="324">
        <v>6.0082832532973418E-2</v>
      </c>
      <c r="D3282" s="324">
        <v>0.13318574005455269</v>
      </c>
    </row>
    <row r="3283" spans="1:4">
      <c r="A3283">
        <v>3282</v>
      </c>
      <c r="B3283" s="431">
        <v>137.70143074746565</v>
      </c>
      <c r="C3283" s="324">
        <v>6.0376966507349618E-2</v>
      </c>
      <c r="D3283" s="324">
        <v>0.13384077320765769</v>
      </c>
    </row>
    <row r="3284" spans="1:4">
      <c r="A3284">
        <v>3283</v>
      </c>
      <c r="B3284" s="431">
        <v>129.67584389853599</v>
      </c>
      <c r="C3284" s="324">
        <v>5.8028242363607624E-2</v>
      </c>
      <c r="D3284" s="324">
        <v>0.12799650784022154</v>
      </c>
    </row>
    <row r="3285" spans="1:4">
      <c r="A3285">
        <v>3284</v>
      </c>
      <c r="B3285" s="431">
        <v>140.94440887199769</v>
      </c>
      <c r="C3285" s="324">
        <v>7.0692412066595822E-2</v>
      </c>
      <c r="D3285" s="324">
        <v>0.13236424574274649</v>
      </c>
    </row>
    <row r="3286" spans="1:4">
      <c r="A3286">
        <v>3285</v>
      </c>
      <c r="B3286" s="431">
        <v>128.31151826026053</v>
      </c>
      <c r="C3286" s="324">
        <v>5.0922259046194268E-2</v>
      </c>
      <c r="D3286" s="324">
        <v>0.12946998750929425</v>
      </c>
    </row>
    <row r="3287" spans="1:4">
      <c r="A3287">
        <v>3286</v>
      </c>
      <c r="B3287" s="431">
        <v>132.56268708903514</v>
      </c>
      <c r="C3287" s="324">
        <v>5.3716227288225775E-2</v>
      </c>
      <c r="D3287" s="324">
        <v>0.13211871498558597</v>
      </c>
    </row>
    <row r="3288" spans="1:4">
      <c r="A3288">
        <v>3287</v>
      </c>
      <c r="B3288" s="431">
        <v>153.59304974673856</v>
      </c>
      <c r="C3288" s="324">
        <v>6.858216958054443E-2</v>
      </c>
      <c r="D3288" s="324">
        <v>0.14324730476165767</v>
      </c>
    </row>
    <row r="3289" spans="1:4">
      <c r="A3289">
        <v>3288</v>
      </c>
      <c r="B3289" s="431">
        <v>132.6582914826038</v>
      </c>
      <c r="C3289" s="324">
        <v>7.9224511738505449E-2</v>
      </c>
      <c r="D3289" s="324">
        <v>0.12293920248192489</v>
      </c>
    </row>
    <row r="3290" spans="1:4">
      <c r="A3290">
        <v>3289</v>
      </c>
      <c r="B3290" s="431">
        <v>131.37429176229611</v>
      </c>
      <c r="C3290" s="324">
        <v>6.0237750653288215E-2</v>
      </c>
      <c r="D3290" s="324">
        <v>0.12860838081851572</v>
      </c>
    </row>
    <row r="3291" spans="1:4">
      <c r="A3291">
        <v>3290</v>
      </c>
      <c r="B3291" s="431">
        <v>137.63327838355616</v>
      </c>
      <c r="C3291" s="324">
        <v>7.4987500084092606E-2</v>
      </c>
      <c r="D3291" s="324">
        <v>0.12817377310102701</v>
      </c>
    </row>
    <row r="3292" spans="1:4">
      <c r="A3292">
        <v>3291</v>
      </c>
      <c r="B3292" s="431">
        <v>145.47180068885163</v>
      </c>
      <c r="C3292" s="324">
        <v>6.8141580316304032E-2</v>
      </c>
      <c r="D3292" s="324">
        <v>0.13697939241619736</v>
      </c>
    </row>
    <row r="3293" spans="1:4">
      <c r="A3293">
        <v>3292</v>
      </c>
      <c r="B3293" s="431">
        <v>129.13141104224954</v>
      </c>
      <c r="C3293" s="324">
        <v>5.71014806987259E-2</v>
      </c>
      <c r="D3293" s="324">
        <v>0.12787505705993762</v>
      </c>
    </row>
    <row r="3294" spans="1:4">
      <c r="A3294">
        <v>3293</v>
      </c>
      <c r="B3294" s="431">
        <v>133.17899836475257</v>
      </c>
      <c r="C3294" s="324">
        <v>6.8641292061024026E-2</v>
      </c>
      <c r="D3294" s="324">
        <v>0.12700565078476181</v>
      </c>
    </row>
    <row r="3295" spans="1:4">
      <c r="A3295">
        <v>3294</v>
      </c>
      <c r="B3295" s="431">
        <v>136.39329305141763</v>
      </c>
      <c r="C3295" s="324">
        <v>7.6619482057457555E-2</v>
      </c>
      <c r="D3295" s="324">
        <v>0.1266417619824905</v>
      </c>
    </row>
    <row r="3296" spans="1:4">
      <c r="A3296">
        <v>3295</v>
      </c>
      <c r="B3296" s="431">
        <v>114.01449388175752</v>
      </c>
      <c r="C3296" s="324">
        <v>6.2431353345714209E-2</v>
      </c>
      <c r="D3296" s="324">
        <v>0.11348135692172565</v>
      </c>
    </row>
    <row r="3297" spans="1:4">
      <c r="A3297">
        <v>3296</v>
      </c>
      <c r="B3297" s="431">
        <v>129.1669270263138</v>
      </c>
      <c r="C3297" s="324">
        <v>6.1737604090821747E-2</v>
      </c>
      <c r="D3297" s="324">
        <v>0.12622563766498349</v>
      </c>
    </row>
    <row r="3298" spans="1:4">
      <c r="A3298">
        <v>3297</v>
      </c>
      <c r="B3298" s="431">
        <v>138.92654315969907</v>
      </c>
      <c r="C3298" s="324">
        <v>5.8218291009877944E-2</v>
      </c>
      <c r="D3298" s="324">
        <v>0.13575447958253403</v>
      </c>
    </row>
    <row r="3299" spans="1:4">
      <c r="A3299">
        <v>3298</v>
      </c>
      <c r="B3299" s="431">
        <v>118.98465429195105</v>
      </c>
      <c r="C3299" s="324">
        <v>6.9369733663913677E-2</v>
      </c>
      <c r="D3299" s="324">
        <v>0.11551934763223506</v>
      </c>
    </row>
    <row r="3300" spans="1:4">
      <c r="A3300">
        <v>3299</v>
      </c>
      <c r="B3300" s="431">
        <v>136.5433467415246</v>
      </c>
      <c r="C3300" s="324">
        <v>6.9777696202405592E-2</v>
      </c>
      <c r="D3300" s="324">
        <v>0.12925208488043971</v>
      </c>
    </row>
    <row r="3301" spans="1:4">
      <c r="A3301">
        <v>3300</v>
      </c>
      <c r="B3301" s="431">
        <v>113.23454783087516</v>
      </c>
      <c r="C3301" s="324">
        <v>5.9420872567883171E-2</v>
      </c>
      <c r="D3301" s="324">
        <v>0.11367492930639786</v>
      </c>
    </row>
    <row r="3302" spans="1:4">
      <c r="A3302">
        <v>3301</v>
      </c>
      <c r="B3302" s="431">
        <v>141.241654035805</v>
      </c>
      <c r="C3302" s="324">
        <v>5.4410067193401079E-2</v>
      </c>
      <c r="D3302" s="324">
        <v>0.13936240693326915</v>
      </c>
    </row>
    <row r="3303" spans="1:4">
      <c r="A3303">
        <v>3302</v>
      </c>
      <c r="B3303" s="431">
        <v>134.34404833320019</v>
      </c>
      <c r="C3303" s="324">
        <v>5.8562700491660603E-2</v>
      </c>
      <c r="D3303" s="324">
        <v>0.13174196021100809</v>
      </c>
    </row>
    <row r="3304" spans="1:4">
      <c r="A3304">
        <v>3303</v>
      </c>
      <c r="B3304" s="431">
        <v>117.06684550713248</v>
      </c>
      <c r="C3304" s="324">
        <v>7.3494250622342452E-2</v>
      </c>
      <c r="D3304" s="324">
        <v>0.11285916665207534</v>
      </c>
    </row>
    <row r="3305" spans="1:4">
      <c r="A3305">
        <v>3304</v>
      </c>
      <c r="B3305" s="431">
        <v>118.77283135968213</v>
      </c>
      <c r="C3305" s="324">
        <v>5.4614590604144427E-2</v>
      </c>
      <c r="D3305" s="324">
        <v>0.11983709871639593</v>
      </c>
    </row>
    <row r="3306" spans="1:4">
      <c r="A3306">
        <v>3305</v>
      </c>
      <c r="B3306" s="431">
        <v>120.08588355100018</v>
      </c>
      <c r="C3306" s="324">
        <v>5.9938756474265255E-2</v>
      </c>
      <c r="D3306" s="324">
        <v>0.11926691964913776</v>
      </c>
    </row>
    <row r="3307" spans="1:4">
      <c r="A3307">
        <v>3306</v>
      </c>
      <c r="B3307" s="431">
        <v>109.88262124952558</v>
      </c>
      <c r="C3307" s="324">
        <v>7.9818438491699492E-2</v>
      </c>
      <c r="D3307" s="324">
        <v>0.10583122189618588</v>
      </c>
    </row>
    <row r="3308" spans="1:4">
      <c r="A3308">
        <v>3307</v>
      </c>
      <c r="B3308" s="431">
        <v>124.76132891386321</v>
      </c>
      <c r="C3308" s="324">
        <v>6.7733997869181453E-2</v>
      </c>
      <c r="D3308" s="324">
        <v>0.12061034933392485</v>
      </c>
    </row>
    <row r="3309" spans="1:4">
      <c r="A3309">
        <v>3308</v>
      </c>
      <c r="B3309" s="431">
        <v>117.92619551969374</v>
      </c>
      <c r="C3309" s="324">
        <v>6.3862498311261881E-2</v>
      </c>
      <c r="D3309" s="324">
        <v>0.11628217941885935</v>
      </c>
    </row>
    <row r="3310" spans="1:4">
      <c r="A3310">
        <v>3309</v>
      </c>
      <c r="B3310" s="431">
        <v>124.16368517209321</v>
      </c>
      <c r="C3310" s="324">
        <v>7.2235778631752262E-2</v>
      </c>
      <c r="D3310" s="324">
        <v>0.11872046657857631</v>
      </c>
    </row>
    <row r="3311" spans="1:4">
      <c r="A3311">
        <v>3310</v>
      </c>
      <c r="B3311" s="431">
        <v>117.44399422874368</v>
      </c>
      <c r="C3311" s="324">
        <v>5.5713097199664031E-2</v>
      </c>
      <c r="D3311" s="324">
        <v>0.11834593123846496</v>
      </c>
    </row>
    <row r="3312" spans="1:4">
      <c r="A3312">
        <v>3311</v>
      </c>
      <c r="B3312" s="431">
        <v>136.94525989870678</v>
      </c>
      <c r="C3312" s="324">
        <v>6.4036299811693051E-2</v>
      </c>
      <c r="D3312" s="324">
        <v>0.13176508363364886</v>
      </c>
    </row>
    <row r="3313" spans="1:4">
      <c r="A3313">
        <v>3312</v>
      </c>
      <c r="B3313" s="431">
        <v>130.49136390885042</v>
      </c>
      <c r="C3313" s="324">
        <v>5.4346646850158761E-2</v>
      </c>
      <c r="D3313" s="324">
        <v>0.13007592337987198</v>
      </c>
    </row>
    <row r="3314" spans="1:4">
      <c r="A3314">
        <v>3313</v>
      </c>
      <c r="B3314" s="431">
        <v>114.63128680665761</v>
      </c>
      <c r="C3314" s="324">
        <v>6.1313661886990847E-2</v>
      </c>
      <c r="D3314" s="324">
        <v>0.11430666036905028</v>
      </c>
    </row>
    <row r="3315" spans="1:4">
      <c r="A3315">
        <v>3314</v>
      </c>
      <c r="B3315" s="431">
        <v>125.45580137130636</v>
      </c>
      <c r="C3315" s="324">
        <v>6.8629548581610231E-2</v>
      </c>
      <c r="D3315" s="324">
        <v>0.12087502653305954</v>
      </c>
    </row>
    <row r="3316" spans="1:4">
      <c r="A3316">
        <v>3315</v>
      </c>
      <c r="B3316" s="431">
        <v>141.61051811904036</v>
      </c>
      <c r="C3316" s="324">
        <v>5.4347944718016288E-2</v>
      </c>
      <c r="D3316" s="324">
        <v>0.13970924544882996</v>
      </c>
    </row>
    <row r="3317" spans="1:4">
      <c r="A3317">
        <v>3316</v>
      </c>
      <c r="B3317" s="431">
        <v>151.95666028765092</v>
      </c>
      <c r="C3317" s="324">
        <v>7.6859885112782883E-2</v>
      </c>
      <c r="D3317" s="324">
        <v>0.13831935461217312</v>
      </c>
    </row>
    <row r="3318" spans="1:4">
      <c r="A3318">
        <v>3317</v>
      </c>
      <c r="B3318" s="431">
        <v>142.75293287710753</v>
      </c>
      <c r="C3318" s="324">
        <v>6.5344739023290924E-2</v>
      </c>
      <c r="D3318" s="324">
        <v>0.13596325125723902</v>
      </c>
    </row>
    <row r="3319" spans="1:4">
      <c r="A3319">
        <v>3318</v>
      </c>
      <c r="B3319" s="431">
        <v>136.99819536066812</v>
      </c>
      <c r="C3319" s="324">
        <v>6.644411905503092E-2</v>
      </c>
      <c r="D3319" s="324">
        <v>0.13087651047400112</v>
      </c>
    </row>
    <row r="3320" spans="1:4">
      <c r="A3320">
        <v>3319</v>
      </c>
      <c r="B3320" s="431">
        <v>137.97372809476448</v>
      </c>
      <c r="C3320" s="324">
        <v>7.4655504647947624E-2</v>
      </c>
      <c r="D3320" s="324">
        <v>0.12855604831267897</v>
      </c>
    </row>
    <row r="3321" spans="1:4">
      <c r="A3321">
        <v>3320</v>
      </c>
      <c r="B3321" s="431">
        <v>138.83529142418513</v>
      </c>
      <c r="C3321" s="324">
        <v>5.4649660501000313E-2</v>
      </c>
      <c r="D3321" s="324">
        <v>0.13717634744648505</v>
      </c>
    </row>
    <row r="3322" spans="1:4">
      <c r="A3322">
        <v>3321</v>
      </c>
      <c r="B3322" s="431">
        <v>154.37465978586386</v>
      </c>
      <c r="C3322" s="324">
        <v>7.7785528254595365E-2</v>
      </c>
      <c r="D3322" s="324">
        <v>0.13974336038179169</v>
      </c>
    </row>
    <row r="3323" spans="1:4">
      <c r="A3323">
        <v>3322</v>
      </c>
      <c r="B3323" s="431">
        <v>130.79348562563197</v>
      </c>
      <c r="C3323" s="324">
        <v>7.2313361262117223E-2</v>
      </c>
      <c r="D3323" s="324">
        <v>0.12384677649527065</v>
      </c>
    </row>
    <row r="3324" spans="1:4">
      <c r="A3324">
        <v>3323</v>
      </c>
      <c r="B3324" s="431">
        <v>144.94293459205375</v>
      </c>
      <c r="C3324" s="324">
        <v>7.8543514599345401E-2</v>
      </c>
      <c r="D3324" s="324">
        <v>0.13235794078915766</v>
      </c>
    </row>
    <row r="3325" spans="1:4">
      <c r="A3325">
        <v>3324</v>
      </c>
      <c r="B3325" s="431">
        <v>103.14838357937342</v>
      </c>
      <c r="C3325" s="324">
        <v>5.3785226654161342E-2</v>
      </c>
      <c r="D3325" s="324">
        <v>0.10651870845379341</v>
      </c>
    </row>
    <row r="3326" spans="1:4">
      <c r="A3326">
        <v>3325</v>
      </c>
      <c r="B3326" s="431">
        <v>138.72283377236138</v>
      </c>
      <c r="C3326" s="324">
        <v>7.1655661119919112E-2</v>
      </c>
      <c r="D3326" s="324">
        <v>0.13025527622344352</v>
      </c>
    </row>
    <row r="3327" spans="1:4">
      <c r="A3327">
        <v>3326</v>
      </c>
      <c r="B3327" s="431">
        <v>121.62600028630095</v>
      </c>
      <c r="C3327" s="324">
        <v>6.7108770155864195E-2</v>
      </c>
      <c r="D3327" s="324">
        <v>0.11829814537121638</v>
      </c>
    </row>
    <row r="3328" spans="1:4">
      <c r="A3328">
        <v>3327</v>
      </c>
      <c r="B3328" s="431">
        <v>145.0053968385576</v>
      </c>
      <c r="C3328" s="324">
        <v>5.9861507303948285E-2</v>
      </c>
      <c r="D3328" s="324">
        <v>0.14016809548718395</v>
      </c>
    </row>
    <row r="3329" spans="1:4">
      <c r="A3329">
        <v>3328</v>
      </c>
      <c r="B3329" s="431">
        <v>133.59773437909928</v>
      </c>
      <c r="C3329" s="324">
        <v>5.1198110413364188E-2</v>
      </c>
      <c r="D3329" s="324">
        <v>0.13403468077239661</v>
      </c>
    </row>
    <row r="3330" spans="1:4">
      <c r="A3330">
        <v>3329</v>
      </c>
      <c r="B3330" s="431">
        <v>125.56415320481474</v>
      </c>
      <c r="C3330" s="324">
        <v>7.7344541408747691E-2</v>
      </c>
      <c r="D3330" s="324">
        <v>0.11822322338648754</v>
      </c>
    </row>
    <row r="3331" spans="1:4">
      <c r="A3331">
        <v>3330</v>
      </c>
      <c r="B3331" s="431">
        <v>124.70070471271359</v>
      </c>
      <c r="C3331" s="324">
        <v>6.3226813587000039E-2</v>
      </c>
      <c r="D3331" s="324">
        <v>0.12203117884087329</v>
      </c>
    </row>
    <row r="3332" spans="1:4">
      <c r="A3332">
        <v>3331</v>
      </c>
      <c r="B3332" s="431">
        <v>109.14242743708998</v>
      </c>
      <c r="C3332" s="324">
        <v>5.1464419766079836E-2</v>
      </c>
      <c r="D3332" s="324">
        <v>0.11236114215938474</v>
      </c>
    </row>
    <row r="3333" spans="1:4">
      <c r="A3333">
        <v>3332</v>
      </c>
      <c r="B3333" s="431">
        <v>130.40524812873673</v>
      </c>
      <c r="C3333" s="324">
        <v>6.8063921703986785E-2</v>
      </c>
      <c r="D3333" s="324">
        <v>0.12500300832270098</v>
      </c>
    </row>
    <row r="3334" spans="1:4">
      <c r="A3334">
        <v>3333</v>
      </c>
      <c r="B3334" s="431">
        <v>99.691365600107616</v>
      </c>
      <c r="C3334" s="324">
        <v>5.1250171978608788E-2</v>
      </c>
      <c r="D3334" s="324">
        <v>0.10407479389620371</v>
      </c>
    </row>
    <row r="3335" spans="1:4">
      <c r="A3335">
        <v>3334</v>
      </c>
      <c r="B3335" s="431">
        <v>126.30468654920287</v>
      </c>
      <c r="C3335" s="324">
        <v>6.0950339269335539E-2</v>
      </c>
      <c r="D3335" s="324">
        <v>0.12412513676422648</v>
      </c>
    </row>
    <row r="3336" spans="1:4">
      <c r="A3336">
        <v>3335</v>
      </c>
      <c r="B3336" s="431">
        <v>138.59486711256298</v>
      </c>
      <c r="C3336" s="324">
        <v>6.1740034633195044E-2</v>
      </c>
      <c r="D3336" s="324">
        <v>0.13403347222302781</v>
      </c>
    </row>
    <row r="3337" spans="1:4">
      <c r="A3337">
        <v>3336</v>
      </c>
      <c r="B3337" s="431">
        <v>121.45257623604778</v>
      </c>
      <c r="C3337" s="324">
        <v>7.6280393673237593E-2</v>
      </c>
      <c r="D3337" s="324">
        <v>0.11543061908852292</v>
      </c>
    </row>
    <row r="3338" spans="1:4">
      <c r="A3338">
        <v>3337</v>
      </c>
      <c r="B3338" s="431">
        <v>121.19798348308403</v>
      </c>
      <c r="C3338" s="324">
        <v>7.6665814703640436E-2</v>
      </c>
      <c r="D3338" s="324">
        <v>0.11512690666376332</v>
      </c>
    </row>
    <row r="3339" spans="1:4">
      <c r="A3339">
        <v>3338</v>
      </c>
      <c r="B3339" s="431">
        <v>109.47107896242083</v>
      </c>
      <c r="C3339" s="324">
        <v>5.8198694986383755E-2</v>
      </c>
      <c r="D3339" s="324">
        <v>0.11083449141608477</v>
      </c>
    </row>
    <row r="3340" spans="1:4">
      <c r="A3340">
        <v>3339</v>
      </c>
      <c r="B3340" s="431">
        <v>119.66314221263868</v>
      </c>
      <c r="C3340" s="324">
        <v>6.7753802602064706E-2</v>
      </c>
      <c r="D3340" s="324">
        <v>0.11653274954712362</v>
      </c>
    </row>
    <row r="3341" spans="1:4">
      <c r="A3341">
        <v>3340</v>
      </c>
      <c r="B3341" s="431">
        <v>125.44688301285984</v>
      </c>
      <c r="C3341" s="324">
        <v>7.0715075140220615E-2</v>
      </c>
      <c r="D3341" s="324">
        <v>0.12019942189949748</v>
      </c>
    </row>
    <row r="3342" spans="1:4">
      <c r="A3342">
        <v>3341</v>
      </c>
      <c r="B3342" s="431">
        <v>128.76123271068045</v>
      </c>
      <c r="C3342" s="324">
        <v>7.8287527783907726E-2</v>
      </c>
      <c r="D3342" s="324">
        <v>0.12033209493369448</v>
      </c>
    </row>
    <row r="3343" spans="1:4">
      <c r="A3343">
        <v>3342</v>
      </c>
      <c r="B3343" s="431">
        <v>140.23668148990106</v>
      </c>
      <c r="C3343" s="324">
        <v>7.4353754233733638E-2</v>
      </c>
      <c r="D3343" s="324">
        <v>0.13040362630248362</v>
      </c>
    </row>
    <row r="3344" spans="1:4">
      <c r="A3344">
        <v>3343</v>
      </c>
      <c r="B3344" s="431">
        <v>135.09743631901068</v>
      </c>
      <c r="C3344" s="324">
        <v>5.1258713151914402E-2</v>
      </c>
      <c r="D3344" s="324">
        <v>0.13533417391942248</v>
      </c>
    </row>
    <row r="3345" spans="1:4">
      <c r="A3345">
        <v>3344</v>
      </c>
      <c r="B3345" s="431">
        <v>120.34509475567623</v>
      </c>
      <c r="C3345" s="324">
        <v>7.1006594868845585E-2</v>
      </c>
      <c r="D3345" s="324">
        <v>0.11611202070709162</v>
      </c>
    </row>
    <row r="3346" spans="1:4">
      <c r="A3346">
        <v>3345</v>
      </c>
      <c r="B3346" s="431">
        <v>135.63775284831999</v>
      </c>
      <c r="C3346" s="324">
        <v>6.6219278497723522E-2</v>
      </c>
      <c r="D3346" s="324">
        <v>0.12986633613930512</v>
      </c>
    </row>
    <row r="3347" spans="1:4">
      <c r="A3347">
        <v>3346</v>
      </c>
      <c r="B3347" s="431">
        <v>138.04718010699253</v>
      </c>
      <c r="C3347" s="324">
        <v>7.2244799096251283E-2</v>
      </c>
      <c r="D3347" s="324">
        <v>0.12950738148269919</v>
      </c>
    </row>
    <row r="3348" spans="1:4">
      <c r="A3348">
        <v>3347</v>
      </c>
      <c r="B3348" s="431">
        <v>122.9091277945232</v>
      </c>
      <c r="C3348" s="324">
        <v>6.3668554915892225E-2</v>
      </c>
      <c r="D3348" s="324">
        <v>0.12041863204923511</v>
      </c>
    </row>
    <row r="3349" spans="1:4">
      <c r="A3349">
        <v>3348</v>
      </c>
      <c r="B3349" s="431">
        <v>133.84797700001079</v>
      </c>
      <c r="C3349" s="324">
        <v>6.3336828524869326E-2</v>
      </c>
      <c r="D3349" s="324">
        <v>0.12949785704124889</v>
      </c>
    </row>
    <row r="3350" spans="1:4">
      <c r="A3350">
        <v>3349</v>
      </c>
      <c r="B3350" s="431">
        <v>136.65867674324045</v>
      </c>
      <c r="C3350" s="324">
        <v>5.8432764186725376E-2</v>
      </c>
      <c r="D3350" s="324">
        <v>0.13374886412039733</v>
      </c>
    </row>
    <row r="3351" spans="1:4">
      <c r="A3351">
        <v>3350</v>
      </c>
      <c r="B3351" s="431">
        <v>120.53098016317774</v>
      </c>
      <c r="C3351" s="324">
        <v>5.3403533153889488E-2</v>
      </c>
      <c r="D3351" s="324">
        <v>0.12175739678063396</v>
      </c>
    </row>
    <row r="3352" spans="1:4">
      <c r="A3352">
        <v>3351</v>
      </c>
      <c r="B3352" s="431">
        <v>136.45750627939955</v>
      </c>
      <c r="C3352" s="324">
        <v>5.5124687135743297E-2</v>
      </c>
      <c r="D3352" s="324">
        <v>0.13492432137574689</v>
      </c>
    </row>
    <row r="3353" spans="1:4">
      <c r="A3353">
        <v>3352</v>
      </c>
      <c r="B3353" s="431">
        <v>105.04533071090654</v>
      </c>
      <c r="C3353" s="324">
        <v>6.4716184686271563E-2</v>
      </c>
      <c r="D3353" s="324">
        <v>0.10555288410466405</v>
      </c>
    </row>
    <row r="3354" spans="1:4">
      <c r="A3354">
        <v>3353</v>
      </c>
      <c r="B3354" s="431">
        <v>131.28958278699787</v>
      </c>
      <c r="C3354" s="324">
        <v>6.3584545726694419E-2</v>
      </c>
      <c r="D3354" s="324">
        <v>0.12730935935362178</v>
      </c>
    </row>
    <row r="3355" spans="1:4">
      <c r="A3355">
        <v>3354</v>
      </c>
      <c r="B3355" s="431">
        <v>128.87376626428522</v>
      </c>
      <c r="C3355" s="324">
        <v>5.6699892457900518E-2</v>
      </c>
      <c r="D3355" s="324">
        <v>0.12780290322352156</v>
      </c>
    </row>
    <row r="3356" spans="1:4">
      <c r="A3356">
        <v>3355</v>
      </c>
      <c r="B3356" s="431">
        <v>130.04823072585427</v>
      </c>
      <c r="C3356" s="324">
        <v>6.0318671055286509E-2</v>
      </c>
      <c r="D3356" s="324">
        <v>0.12747047499955078</v>
      </c>
    </row>
    <row r="3357" spans="1:4">
      <c r="A3357">
        <v>3356</v>
      </c>
      <c r="B3357" s="431">
        <v>145.83995442269355</v>
      </c>
      <c r="C3357" s="324">
        <v>6.569114795219673E-2</v>
      </c>
      <c r="D3357" s="324">
        <v>0.13831586003774182</v>
      </c>
    </row>
    <row r="3358" spans="1:4">
      <c r="A3358">
        <v>3357</v>
      </c>
      <c r="B3358" s="431">
        <v>133.88556870504922</v>
      </c>
      <c r="C3358" s="324">
        <v>5.4892609377807294E-2</v>
      </c>
      <c r="D3358" s="324">
        <v>0.1327988688068881</v>
      </c>
    </row>
    <row r="3359" spans="1:4">
      <c r="A3359">
        <v>3358</v>
      </c>
      <c r="B3359" s="431">
        <v>97.663639071968262</v>
      </c>
      <c r="C3359" s="324">
        <v>5.225584931776666E-2</v>
      </c>
      <c r="D3359" s="324">
        <v>0.10207138609538505</v>
      </c>
    </row>
    <row r="3360" spans="1:4">
      <c r="A3360">
        <v>3359</v>
      </c>
      <c r="B3360" s="431">
        <v>149.27515397917239</v>
      </c>
      <c r="C3360" s="324">
        <v>7.7742616235158699E-2</v>
      </c>
      <c r="D3360" s="324">
        <v>0.13592814120805272</v>
      </c>
    </row>
    <row r="3361" spans="1:4">
      <c r="A3361">
        <v>3360</v>
      </c>
      <c r="B3361" s="431">
        <v>131.98059729878506</v>
      </c>
      <c r="C3361" s="324">
        <v>7.8937894403439901E-2</v>
      </c>
      <c r="D3361" s="324">
        <v>0.12252894173297522</v>
      </c>
    </row>
    <row r="3362" spans="1:4">
      <c r="A3362">
        <v>3361</v>
      </c>
      <c r="B3362" s="431">
        <v>160.71850085495521</v>
      </c>
      <c r="C3362" s="324">
        <v>7.7147391446469066E-2</v>
      </c>
      <c r="D3362" s="324">
        <v>0.14480782195462549</v>
      </c>
    </row>
    <row r="3363" spans="1:4">
      <c r="A3363">
        <v>3362</v>
      </c>
      <c r="B3363" s="431">
        <v>147.92027125856006</v>
      </c>
      <c r="C3363" s="324">
        <v>6.8541820230214767E-2</v>
      </c>
      <c r="D3363" s="324">
        <v>0.13875728503375098</v>
      </c>
    </row>
    <row r="3364" spans="1:4">
      <c r="A3364">
        <v>3363</v>
      </c>
      <c r="B3364" s="431">
        <v>146.09386223079039</v>
      </c>
      <c r="C3364" s="324">
        <v>7.6443155285177367E-2</v>
      </c>
      <c r="D3364" s="324">
        <v>0.13405489544268351</v>
      </c>
    </row>
    <row r="3365" spans="1:4">
      <c r="A3365">
        <v>3364</v>
      </c>
      <c r="B3365" s="431">
        <v>125.37453444598064</v>
      </c>
      <c r="C3365" s="324">
        <v>6.3526140499639394E-2</v>
      </c>
      <c r="D3365" s="324">
        <v>0.12248430338688873</v>
      </c>
    </row>
    <row r="3366" spans="1:4">
      <c r="A3366">
        <v>3365</v>
      </c>
      <c r="B3366" s="431">
        <v>147.79963422468177</v>
      </c>
      <c r="C3366" s="324">
        <v>7.5644621176479673E-2</v>
      </c>
      <c r="D3366" s="324">
        <v>0.13567447201581764</v>
      </c>
    </row>
    <row r="3367" spans="1:4">
      <c r="A3367">
        <v>3366</v>
      </c>
      <c r="B3367" s="431">
        <v>157.61413744267594</v>
      </c>
      <c r="C3367" s="324">
        <v>7.233676873256302E-2</v>
      </c>
      <c r="D3367" s="324">
        <v>0.14467118866873527</v>
      </c>
    </row>
    <row r="3368" spans="1:4">
      <c r="A3368">
        <v>3367</v>
      </c>
      <c r="B3368" s="431">
        <v>150.30980831989859</v>
      </c>
      <c r="C3368" s="324">
        <v>7.9586153239750379E-2</v>
      </c>
      <c r="D3368" s="324">
        <v>0.13594307784596582</v>
      </c>
    </row>
    <row r="3369" spans="1:4">
      <c r="A3369">
        <v>3368</v>
      </c>
      <c r="B3369" s="431">
        <v>116.13217415260891</v>
      </c>
      <c r="C3369" s="324">
        <v>6.3350643787230668E-2</v>
      </c>
      <c r="D3369" s="324">
        <v>0.11496245381705045</v>
      </c>
    </row>
    <row r="3370" spans="1:4">
      <c r="A3370">
        <v>3369</v>
      </c>
      <c r="B3370" s="431">
        <v>132.56872216969745</v>
      </c>
      <c r="C3370" s="324">
        <v>6.8108285049958292E-2</v>
      </c>
      <c r="D3370" s="324">
        <v>0.12671154430745507</v>
      </c>
    </row>
    <row r="3371" spans="1:4">
      <c r="A3371">
        <v>3370</v>
      </c>
      <c r="B3371" s="431">
        <v>142.14335101158832</v>
      </c>
      <c r="C3371" s="324">
        <v>5.8449944643513274E-2</v>
      </c>
      <c r="D3371" s="324">
        <v>0.13837651034748252</v>
      </c>
    </row>
    <row r="3372" spans="1:4">
      <c r="A3372">
        <v>3371</v>
      </c>
      <c r="B3372" s="431">
        <v>151.61914532480444</v>
      </c>
      <c r="C3372" s="324">
        <v>6.7212628236605149E-2</v>
      </c>
      <c r="D3372" s="324">
        <v>0.14229637212648455</v>
      </c>
    </row>
    <row r="3373" spans="1:4">
      <c r="A3373">
        <v>3372</v>
      </c>
      <c r="B3373" s="431">
        <v>113.13048735652524</v>
      </c>
      <c r="C3373" s="324">
        <v>6.7079469816330575E-2</v>
      </c>
      <c r="D3373" s="324">
        <v>0.11149515685561924</v>
      </c>
    </row>
    <row r="3374" spans="1:4">
      <c r="A3374">
        <v>3373</v>
      </c>
      <c r="B3374" s="431">
        <v>138.16098618766497</v>
      </c>
      <c r="C3374" s="324">
        <v>7.9155962997654442E-2</v>
      </c>
      <c r="D3374" s="324">
        <v>0.127064001060401</v>
      </c>
    </row>
    <row r="3375" spans="1:4">
      <c r="A3375">
        <v>3374</v>
      </c>
      <c r="B3375" s="431">
        <v>113.73099192581711</v>
      </c>
      <c r="C3375" s="324">
        <v>5.7597223137317799E-2</v>
      </c>
      <c r="D3375" s="324">
        <v>0.11461181299172117</v>
      </c>
    </row>
    <row r="3376" spans="1:4">
      <c r="A3376">
        <v>3375</v>
      </c>
      <c r="B3376" s="431">
        <v>125.39001850511441</v>
      </c>
      <c r="C3376" s="324">
        <v>7.7422405307843542E-2</v>
      </c>
      <c r="D3376" s="324">
        <v>0.11806829944983613</v>
      </c>
    </row>
    <row r="3377" spans="1:4">
      <c r="A3377">
        <v>3376</v>
      </c>
      <c r="B3377" s="431">
        <v>152.19303748742206</v>
      </c>
      <c r="C3377" s="324">
        <v>6.7512025221955041E-2</v>
      </c>
      <c r="D3377" s="324">
        <v>0.14261986659188652</v>
      </c>
    </row>
    <row r="3378" spans="1:4">
      <c r="A3378">
        <v>3377</v>
      </c>
      <c r="B3378" s="431">
        <v>138.36443811614402</v>
      </c>
      <c r="C3378" s="324">
        <v>5.5066031010386554E-2</v>
      </c>
      <c r="D3378" s="324">
        <v>0.13659341629199301</v>
      </c>
    </row>
    <row r="3379" spans="1:4">
      <c r="A3379">
        <v>3378</v>
      </c>
      <c r="B3379" s="431">
        <v>119.55328947567392</v>
      </c>
      <c r="C3379" s="324">
        <v>7.1100661866879397E-2</v>
      </c>
      <c r="D3379" s="324">
        <v>0.11546478510474723</v>
      </c>
    </row>
    <row r="3380" spans="1:4">
      <c r="A3380">
        <v>3379</v>
      </c>
      <c r="B3380" s="431">
        <v>124.11968189755676</v>
      </c>
      <c r="C3380" s="324">
        <v>6.4911563049495025E-2</v>
      </c>
      <c r="D3380" s="324">
        <v>0.12100475736834021</v>
      </c>
    </row>
    <row r="3381" spans="1:4">
      <c r="A3381">
        <v>3380</v>
      </c>
      <c r="B3381" s="431">
        <v>146.2725138687226</v>
      </c>
      <c r="C3381" s="324">
        <v>5.538530417037444E-2</v>
      </c>
      <c r="D3381" s="324">
        <v>0.14326742462041431</v>
      </c>
    </row>
    <row r="3382" spans="1:4">
      <c r="A3382">
        <v>3381</v>
      </c>
      <c r="B3382" s="431">
        <v>103.69426893952583</v>
      </c>
      <c r="C3382" s="324">
        <v>5.6467256814458994E-2</v>
      </c>
      <c r="D3382" s="324">
        <v>0.10635291855418039</v>
      </c>
    </row>
    <row r="3383" spans="1:4">
      <c r="A3383">
        <v>3382</v>
      </c>
      <c r="B3383" s="431">
        <v>123.39856039986158</v>
      </c>
      <c r="C3383" s="324">
        <v>7.9011250766465091E-2</v>
      </c>
      <c r="D3383" s="324">
        <v>0.11610167788196389</v>
      </c>
    </row>
    <row r="3384" spans="1:4">
      <c r="A3384">
        <v>3383</v>
      </c>
      <c r="B3384" s="431">
        <v>113.84244426169397</v>
      </c>
      <c r="C3384" s="324">
        <v>7.4058667572242526E-2</v>
      </c>
      <c r="D3384" s="324">
        <v>0.11022651450591281</v>
      </c>
    </row>
    <row r="3385" spans="1:4">
      <c r="A3385">
        <v>3384</v>
      </c>
      <c r="B3385" s="431">
        <v>134.536534563771</v>
      </c>
      <c r="C3385" s="324">
        <v>7.3077430954704731E-2</v>
      </c>
      <c r="D3385" s="324">
        <v>0.1264819624272934</v>
      </c>
    </row>
    <row r="3386" spans="1:4">
      <c r="A3386">
        <v>3385</v>
      </c>
      <c r="B3386" s="431">
        <v>135.50114052819191</v>
      </c>
      <c r="C3386" s="324">
        <v>5.5210525619429782E-2</v>
      </c>
      <c r="D3386" s="324">
        <v>0.1340647724860452</v>
      </c>
    </row>
    <row r="3387" spans="1:4">
      <c r="A3387">
        <v>3386</v>
      </c>
      <c r="B3387" s="431">
        <v>109.79629885008441</v>
      </c>
      <c r="C3387" s="324">
        <v>5.1769306604643031E-2</v>
      </c>
      <c r="D3387" s="324">
        <v>0.11285318201133089</v>
      </c>
    </row>
    <row r="3388" spans="1:4">
      <c r="A3388">
        <v>3387</v>
      </c>
      <c r="B3388" s="431">
        <v>124.27192198245881</v>
      </c>
      <c r="C3388" s="324">
        <v>7.3703884297843969E-2</v>
      </c>
      <c r="D3388" s="324">
        <v>0.11835225358831422</v>
      </c>
    </row>
    <row r="3389" spans="1:4">
      <c r="A3389">
        <v>3388</v>
      </c>
      <c r="B3389" s="431">
        <v>140.87446181299691</v>
      </c>
      <c r="C3389" s="324">
        <v>6.9300665203156267E-2</v>
      </c>
      <c r="D3389" s="324">
        <v>0.13285687102031918</v>
      </c>
    </row>
    <row r="3390" spans="1:4">
      <c r="A3390">
        <v>3389</v>
      </c>
      <c r="B3390" s="431">
        <v>153.97468320440862</v>
      </c>
      <c r="C3390" s="324">
        <v>7.9127199980023877E-2</v>
      </c>
      <c r="D3390" s="324">
        <v>0.13886457521728204</v>
      </c>
    </row>
    <row r="3391" spans="1:4">
      <c r="A3391">
        <v>3390</v>
      </c>
      <c r="B3391" s="431">
        <v>104.04559030921877</v>
      </c>
      <c r="C3391" s="324">
        <v>5.7030039349119196E-2</v>
      </c>
      <c r="D3391" s="324">
        <v>0.10651944883130837</v>
      </c>
    </row>
    <row r="3392" spans="1:4">
      <c r="A3392">
        <v>3391</v>
      </c>
      <c r="B3392" s="431">
        <v>126.70484009503197</v>
      </c>
      <c r="C3392" s="324">
        <v>5.5622243180695106E-2</v>
      </c>
      <c r="D3392" s="324">
        <v>0.12633566084831421</v>
      </c>
    </row>
    <row r="3393" spans="1:4">
      <c r="A3393">
        <v>3392</v>
      </c>
      <c r="B3393" s="431">
        <v>139.81265321839524</v>
      </c>
      <c r="C3393" s="324">
        <v>6.2405401241223055E-2</v>
      </c>
      <c r="D3393" s="324">
        <v>0.13476969899903243</v>
      </c>
    </row>
    <row r="3394" spans="1:4">
      <c r="A3394">
        <v>3393</v>
      </c>
      <c r="B3394" s="431">
        <v>148.55753071531589</v>
      </c>
      <c r="C3394" s="324">
        <v>6.4559389829896105E-2</v>
      </c>
      <c r="D3394" s="324">
        <v>0.14101605364327474</v>
      </c>
    </row>
    <row r="3395" spans="1:4">
      <c r="A3395">
        <v>3394</v>
      </c>
      <c r="B3395" s="431">
        <v>143.17409666780043</v>
      </c>
      <c r="C3395" s="324">
        <v>7.7487970272772003E-2</v>
      </c>
      <c r="D3395" s="324">
        <v>0.13143917302835412</v>
      </c>
    </row>
    <row r="3396" spans="1:4">
      <c r="A3396">
        <v>3395</v>
      </c>
      <c r="B3396" s="431">
        <v>143.86982950505245</v>
      </c>
      <c r="C3396" s="324">
        <v>7.7305868704480057E-2</v>
      </c>
      <c r="D3396" s="324">
        <v>0.13203371164190092</v>
      </c>
    </row>
    <row r="3397" spans="1:4">
      <c r="A3397">
        <v>3396</v>
      </c>
      <c r="B3397" s="431">
        <v>135.40743375876986</v>
      </c>
      <c r="C3397" s="324">
        <v>6.1459311773748748E-2</v>
      </c>
      <c r="D3397" s="324">
        <v>0.13150253728780917</v>
      </c>
    </row>
    <row r="3398" spans="1:4">
      <c r="A3398">
        <v>3397</v>
      </c>
      <c r="B3398" s="431">
        <v>153.32055378867813</v>
      </c>
      <c r="C3398" s="324">
        <v>7.6658309226230861E-2</v>
      </c>
      <c r="D3398" s="324">
        <v>0.13943745831598905</v>
      </c>
    </row>
    <row r="3399" spans="1:4">
      <c r="A3399">
        <v>3398</v>
      </c>
      <c r="B3399" s="431">
        <v>152.37832048290622</v>
      </c>
      <c r="C3399" s="324">
        <v>7.659856012863972E-2</v>
      </c>
      <c r="D3399" s="324">
        <v>0.13875005964771492</v>
      </c>
    </row>
    <row r="3400" spans="1:4">
      <c r="A3400">
        <v>3399</v>
      </c>
      <c r="B3400" s="431">
        <v>132.99668583708257</v>
      </c>
      <c r="C3400" s="324">
        <v>7.5378974958033751E-2</v>
      </c>
      <c r="D3400" s="324">
        <v>0.12449498116722711</v>
      </c>
    </row>
    <row r="3401" spans="1:4">
      <c r="A3401">
        <v>3400</v>
      </c>
      <c r="B3401" s="431">
        <v>111.73452631548618</v>
      </c>
      <c r="C3401" s="324">
        <v>5.0635349476074502E-2</v>
      </c>
      <c r="D3401" s="324">
        <v>0.11488643623121265</v>
      </c>
    </row>
    <row r="3402" spans="1:4">
      <c r="A3402">
        <v>3401</v>
      </c>
      <c r="B3402" s="431">
        <v>143.3314486155204</v>
      </c>
      <c r="C3402" s="324">
        <v>5.145616307456799E-2</v>
      </c>
      <c r="D3402" s="324">
        <v>0.1425136666386243</v>
      </c>
    </row>
    <row r="3403" spans="1:4">
      <c r="A3403">
        <v>3402</v>
      </c>
      <c r="B3403" s="431">
        <v>148.40351571929054</v>
      </c>
      <c r="C3403" s="324">
        <v>7.7073198527597447E-2</v>
      </c>
      <c r="D3403" s="324">
        <v>0.13554638945246672</v>
      </c>
    </row>
    <row r="3404" spans="1:4">
      <c r="A3404">
        <v>3403</v>
      </c>
      <c r="B3404" s="431">
        <v>129.04376635140855</v>
      </c>
      <c r="C3404" s="324">
        <v>7.5309522787718811E-2</v>
      </c>
      <c r="D3404" s="324">
        <v>0.12150308504648336</v>
      </c>
    </row>
    <row r="3405" spans="1:4">
      <c r="A3405">
        <v>3404</v>
      </c>
      <c r="B3405" s="431">
        <v>120.25336236178225</v>
      </c>
      <c r="C3405" s="324">
        <v>6.1532045403277523E-2</v>
      </c>
      <c r="D3405" s="324">
        <v>0.11890700027775937</v>
      </c>
    </row>
    <row r="3406" spans="1:4">
      <c r="A3406">
        <v>3405</v>
      </c>
      <c r="B3406" s="431">
        <v>132.56394079841934</v>
      </c>
      <c r="C3406" s="324">
        <v>5.6770123614356911E-2</v>
      </c>
      <c r="D3406" s="324">
        <v>0.13092741311491146</v>
      </c>
    </row>
    <row r="3407" spans="1:4">
      <c r="A3407">
        <v>3406</v>
      </c>
      <c r="B3407" s="431">
        <v>149.41103940252438</v>
      </c>
      <c r="C3407" s="324">
        <v>7.3726248305163458E-2</v>
      </c>
      <c r="D3407" s="324">
        <v>0.13770852123975985</v>
      </c>
    </row>
    <row r="3408" spans="1:4">
      <c r="A3408">
        <v>3407</v>
      </c>
      <c r="B3408" s="431">
        <v>122.51203658521769</v>
      </c>
      <c r="C3408" s="324">
        <v>6.7836876873782315E-2</v>
      </c>
      <c r="D3408" s="324">
        <v>0.11878199254911927</v>
      </c>
    </row>
    <row r="3409" spans="1:4">
      <c r="A3409">
        <v>3408</v>
      </c>
      <c r="B3409" s="431">
        <v>149.01340742029771</v>
      </c>
      <c r="C3409" s="324">
        <v>7.6304000409461559E-2</v>
      </c>
      <c r="D3409" s="324">
        <v>0.13632473968478476</v>
      </c>
    </row>
    <row r="3410" spans="1:4">
      <c r="A3410">
        <v>3409</v>
      </c>
      <c r="B3410" s="431">
        <v>123.65767154004747</v>
      </c>
      <c r="C3410" s="324">
        <v>5.5358755567743799E-2</v>
      </c>
      <c r="D3410" s="324">
        <v>0.12380638760963772</v>
      </c>
    </row>
    <row r="3411" spans="1:4">
      <c r="A3411">
        <v>3410</v>
      </c>
      <c r="B3411" s="431">
        <v>120.00588266795573</v>
      </c>
      <c r="C3411" s="324">
        <v>7.332856480187204E-2</v>
      </c>
      <c r="D3411" s="324">
        <v>0.1151737059908894</v>
      </c>
    </row>
    <row r="3412" spans="1:4">
      <c r="A3412">
        <v>3411</v>
      </c>
      <c r="B3412" s="431">
        <v>132.66046943039143</v>
      </c>
      <c r="C3412" s="324">
        <v>7.1221440048525778E-2</v>
      </c>
      <c r="D3412" s="324">
        <v>0.12567939355141525</v>
      </c>
    </row>
    <row r="3413" spans="1:4">
      <c r="A3413">
        <v>3412</v>
      </c>
      <c r="B3413" s="431">
        <v>155.85101985440488</v>
      </c>
      <c r="C3413" s="324">
        <v>7.1845891918915272E-2</v>
      </c>
      <c r="D3413" s="324">
        <v>0.14352671019442773</v>
      </c>
    </row>
    <row r="3414" spans="1:4">
      <c r="A3414">
        <v>3413</v>
      </c>
      <c r="B3414" s="431">
        <v>144.59122919542679</v>
      </c>
      <c r="C3414" s="324">
        <v>6.9422679715521018E-2</v>
      </c>
      <c r="D3414" s="324">
        <v>0.13574690818220261</v>
      </c>
    </row>
    <row r="3415" spans="1:4">
      <c r="A3415">
        <v>3414</v>
      </c>
      <c r="B3415" s="431">
        <v>118.99465187851337</v>
      </c>
      <c r="C3415" s="324">
        <v>5.8889048955817265E-2</v>
      </c>
      <c r="D3415" s="324">
        <v>0.11867883663636912</v>
      </c>
    </row>
    <row r="3416" spans="1:4">
      <c r="A3416">
        <v>3415</v>
      </c>
      <c r="B3416" s="431">
        <v>146.160424233833</v>
      </c>
      <c r="C3416" s="324">
        <v>5.7167671652123185E-2</v>
      </c>
      <c r="D3416" s="324">
        <v>0.14235321509991805</v>
      </c>
    </row>
    <row r="3417" spans="1:4">
      <c r="A3417">
        <v>3416</v>
      </c>
      <c r="B3417" s="431">
        <v>129.63161938075885</v>
      </c>
      <c r="C3417" s="324">
        <v>5.4683736401928466E-2</v>
      </c>
      <c r="D3417" s="324">
        <v>0.12920398708590281</v>
      </c>
    </row>
    <row r="3418" spans="1:4">
      <c r="A3418">
        <v>3417</v>
      </c>
      <c r="B3418" s="431">
        <v>150.19134351852423</v>
      </c>
      <c r="C3418" s="324">
        <v>5.6385107513696471E-2</v>
      </c>
      <c r="D3418" s="324">
        <v>0.14616032645366853</v>
      </c>
    </row>
    <row r="3419" spans="1:4">
      <c r="A3419">
        <v>3418</v>
      </c>
      <c r="B3419" s="431">
        <v>113.25457609759994</v>
      </c>
      <c r="C3419" s="324">
        <v>5.4823181556921077E-2</v>
      </c>
      <c r="D3419" s="324">
        <v>0.11500330413040431</v>
      </c>
    </row>
    <row r="3420" spans="1:4">
      <c r="A3420">
        <v>3419</v>
      </c>
      <c r="B3420" s="431">
        <v>116.043360846198</v>
      </c>
      <c r="C3420" s="324">
        <v>7.126348725113249E-2</v>
      </c>
      <c r="D3420" s="324">
        <v>0.11267364819703289</v>
      </c>
    </row>
    <row r="3421" spans="1:4">
      <c r="A3421">
        <v>3420</v>
      </c>
      <c r="B3421" s="431">
        <v>132.88730447753119</v>
      </c>
      <c r="C3421" s="324">
        <v>6.5871975052110843E-2</v>
      </c>
      <c r="D3421" s="324">
        <v>0.12777609564330827</v>
      </c>
    </row>
    <row r="3422" spans="1:4">
      <c r="A3422">
        <v>3421</v>
      </c>
      <c r="B3422" s="431">
        <v>102.9248419889006</v>
      </c>
      <c r="C3422" s="324">
        <v>6.496679727685023E-2</v>
      </c>
      <c r="D3422" s="324">
        <v>0.10377293537497219</v>
      </c>
    </row>
    <row r="3423" spans="1:4">
      <c r="A3423">
        <v>3422</v>
      </c>
      <c r="B3423" s="431">
        <v>154.4725578506748</v>
      </c>
      <c r="C3423" s="324">
        <v>7.7510790576930527E-2</v>
      </c>
      <c r="D3423" s="324">
        <v>0.13993658775863602</v>
      </c>
    </row>
    <row r="3424" spans="1:4">
      <c r="A3424">
        <v>3423</v>
      </c>
      <c r="B3424" s="431">
        <v>127.85912876408972</v>
      </c>
      <c r="C3424" s="324">
        <v>5.8405303982275218E-2</v>
      </c>
      <c r="D3424" s="324">
        <v>0.12632225908936215</v>
      </c>
    </row>
    <row r="3425" spans="1:4">
      <c r="A3425">
        <v>3424</v>
      </c>
      <c r="B3425" s="431">
        <v>144.43944269768406</v>
      </c>
      <c r="C3425" s="324">
        <v>5.5313882671908426E-2</v>
      </c>
      <c r="D3425" s="324">
        <v>0.1417215744240875</v>
      </c>
    </row>
    <row r="3426" spans="1:4">
      <c r="A3426">
        <v>3425</v>
      </c>
      <c r="B3426" s="431">
        <v>105.63315567063482</v>
      </c>
      <c r="C3426" s="324">
        <v>7.0904116477306989E-2</v>
      </c>
      <c r="D3426" s="324">
        <v>0.1046155539474086</v>
      </c>
    </row>
    <row r="3427" spans="1:4">
      <c r="A3427">
        <v>3426</v>
      </c>
      <c r="B3427" s="431">
        <v>115.83494742372231</v>
      </c>
      <c r="C3427" s="324">
        <v>5.7052293846873707E-2</v>
      </c>
      <c r="D3427" s="324">
        <v>0.11656145237972997</v>
      </c>
    </row>
    <row r="3428" spans="1:4">
      <c r="A3428">
        <v>3427</v>
      </c>
      <c r="B3428" s="431">
        <v>141.80666985239162</v>
      </c>
      <c r="C3428" s="324">
        <v>5.0416817222915973E-2</v>
      </c>
      <c r="D3428" s="324">
        <v>0.14163874891006548</v>
      </c>
    </row>
    <row r="3429" spans="1:4">
      <c r="A3429">
        <v>3428</v>
      </c>
      <c r="B3429" s="431">
        <v>138.97857707300352</v>
      </c>
      <c r="C3429" s="324">
        <v>7.8830677233091867E-2</v>
      </c>
      <c r="D3429" s="324">
        <v>0.12779124461832703</v>
      </c>
    </row>
    <row r="3430" spans="1:4">
      <c r="A3430">
        <v>3429</v>
      </c>
      <c r="B3430" s="431">
        <v>140.24665015034387</v>
      </c>
      <c r="C3430" s="324">
        <v>5.0256257271513463E-2</v>
      </c>
      <c r="D3430" s="324">
        <v>0.14032573271521157</v>
      </c>
    </row>
    <row r="3431" spans="1:4">
      <c r="A3431">
        <v>3430</v>
      </c>
      <c r="B3431" s="431">
        <v>139.59810837238112</v>
      </c>
      <c r="C3431" s="324">
        <v>7.6578825971381187E-2</v>
      </c>
      <c r="D3431" s="324">
        <v>0.12908260848580033</v>
      </c>
    </row>
    <row r="3432" spans="1:4">
      <c r="A3432">
        <v>3431</v>
      </c>
      <c r="B3432" s="431">
        <v>122.02487321208413</v>
      </c>
      <c r="C3432" s="324">
        <v>5.4393569107350694E-2</v>
      </c>
      <c r="D3432" s="324">
        <v>0.12272454730428675</v>
      </c>
    </row>
    <row r="3433" spans="1:4">
      <c r="A3433">
        <v>3432</v>
      </c>
      <c r="B3433" s="431">
        <v>134.95854642389492</v>
      </c>
      <c r="C3433" s="324">
        <v>7.7597594641892989E-2</v>
      </c>
      <c r="D3433" s="324">
        <v>0.12521506220802528</v>
      </c>
    </row>
    <row r="3434" spans="1:4">
      <c r="A3434">
        <v>3433</v>
      </c>
      <c r="B3434" s="431">
        <v>113.87895045893674</v>
      </c>
      <c r="C3434" s="324">
        <v>6.8269785925871601E-2</v>
      </c>
      <c r="D3434" s="324">
        <v>0.11177528406313138</v>
      </c>
    </row>
    <row r="3435" spans="1:4">
      <c r="A3435">
        <v>3434</v>
      </c>
      <c r="B3435" s="431">
        <v>132.03381564237125</v>
      </c>
      <c r="C3435" s="324">
        <v>7.8587273749796335E-2</v>
      </c>
      <c r="D3435" s="324">
        <v>0.12268485852266008</v>
      </c>
    </row>
    <row r="3436" spans="1:4">
      <c r="A3436">
        <v>3435</v>
      </c>
      <c r="B3436" s="431">
        <v>131.5204130566527</v>
      </c>
      <c r="C3436" s="324">
        <v>6.0704883560866528E-2</v>
      </c>
      <c r="D3436" s="324">
        <v>0.128556884307475</v>
      </c>
    </row>
    <row r="3437" spans="1:4">
      <c r="A3437">
        <v>3436</v>
      </c>
      <c r="B3437" s="431">
        <v>119.17328213758545</v>
      </c>
      <c r="C3437" s="324">
        <v>5.9371779411738636E-2</v>
      </c>
      <c r="D3437" s="324">
        <v>0.1186788750782154</v>
      </c>
    </row>
    <row r="3438" spans="1:4">
      <c r="A3438">
        <v>3437</v>
      </c>
      <c r="B3438" s="431">
        <v>131.2188311301345</v>
      </c>
      <c r="C3438" s="324">
        <v>7.2903944641772633E-2</v>
      </c>
      <c r="D3438" s="324">
        <v>0.12397558455100749</v>
      </c>
    </row>
    <row r="3439" spans="1:4">
      <c r="A3439">
        <v>3438</v>
      </c>
      <c r="B3439" s="431">
        <v>134.11609911352173</v>
      </c>
      <c r="C3439" s="324">
        <v>6.5766939984525999E-2</v>
      </c>
      <c r="D3439" s="324">
        <v>0.12880763290572794</v>
      </c>
    </row>
    <row r="3440" spans="1:4">
      <c r="A3440">
        <v>3439</v>
      </c>
      <c r="B3440" s="431">
        <v>122.57080213663926</v>
      </c>
      <c r="C3440" s="324">
        <v>7.8097035623200722E-2</v>
      </c>
      <c r="D3440" s="324">
        <v>0.11574852362658285</v>
      </c>
    </row>
    <row r="3441" spans="1:4">
      <c r="A3441">
        <v>3440</v>
      </c>
      <c r="B3441" s="431">
        <v>152.18031125853781</v>
      </c>
      <c r="C3441" s="324">
        <v>7.382549355916003E-2</v>
      </c>
      <c r="D3441" s="324">
        <v>0.13979823403277819</v>
      </c>
    </row>
    <row r="3442" spans="1:4">
      <c r="A3442">
        <v>3441</v>
      </c>
      <c r="B3442" s="431">
        <v>139.34456732411977</v>
      </c>
      <c r="C3442" s="324">
        <v>5.5671626825664018E-2</v>
      </c>
      <c r="D3442" s="324">
        <v>0.1371810671305953</v>
      </c>
    </row>
    <row r="3443" spans="1:4">
      <c r="A3443">
        <v>3442</v>
      </c>
      <c r="B3443" s="431">
        <v>136.40713689426482</v>
      </c>
      <c r="C3443" s="324">
        <v>7.9814523262816725E-2</v>
      </c>
      <c r="D3443" s="324">
        <v>0.12552651458303865</v>
      </c>
    </row>
    <row r="3444" spans="1:4">
      <c r="A3444">
        <v>3443</v>
      </c>
      <c r="B3444" s="431">
        <v>111.75272112150428</v>
      </c>
      <c r="C3444" s="324">
        <v>6.2480446823165031E-2</v>
      </c>
      <c r="D3444" s="324">
        <v>0.11160275432967606</v>
      </c>
    </row>
    <row r="3445" spans="1:4">
      <c r="A3445">
        <v>3444</v>
      </c>
      <c r="B3445" s="431">
        <v>157.56681444549409</v>
      </c>
      <c r="C3445" s="324">
        <v>7.4004800461234893E-2</v>
      </c>
      <c r="D3445" s="324">
        <v>0.14386202241406837</v>
      </c>
    </row>
    <row r="3446" spans="1:4">
      <c r="A3446">
        <v>3445</v>
      </c>
      <c r="B3446" s="431">
        <v>124.94021491502559</v>
      </c>
      <c r="C3446" s="324">
        <v>6.7482642544192561E-2</v>
      </c>
      <c r="D3446" s="324">
        <v>0.12083428901465537</v>
      </c>
    </row>
    <row r="3447" spans="1:4">
      <c r="A3447">
        <v>3446</v>
      </c>
      <c r="B3447" s="431">
        <v>127.22347266038973</v>
      </c>
      <c r="C3447" s="324">
        <v>6.5848787229437752E-2</v>
      </c>
      <c r="D3447" s="324">
        <v>0.12320909330884786</v>
      </c>
    </row>
    <row r="3448" spans="1:4">
      <c r="A3448">
        <v>3447</v>
      </c>
      <c r="B3448" s="431">
        <v>105.98089500913096</v>
      </c>
      <c r="C3448" s="324">
        <v>6.8983447886530047E-2</v>
      </c>
      <c r="D3448" s="324">
        <v>0.10532430821902763</v>
      </c>
    </row>
    <row r="3449" spans="1:4">
      <c r="A3449">
        <v>3448</v>
      </c>
      <c r="B3449" s="431">
        <v>122.45119159088999</v>
      </c>
      <c r="C3449" s="324">
        <v>7.8626100415655459E-2</v>
      </c>
      <c r="D3449" s="324">
        <v>0.11550585197691135</v>
      </c>
    </row>
    <row r="3450" spans="1:4">
      <c r="A3450">
        <v>3449</v>
      </c>
      <c r="B3450" s="431">
        <v>119.50777998771449</v>
      </c>
      <c r="C3450" s="324">
        <v>5.2811279149172496E-2</v>
      </c>
      <c r="D3450" s="324">
        <v>0.12105906683745944</v>
      </c>
    </row>
    <row r="3451" spans="1:4">
      <c r="A3451">
        <v>3450</v>
      </c>
      <c r="B3451" s="431">
        <v>149.23663883702233</v>
      </c>
      <c r="C3451" s="324">
        <v>5.7671007801625415E-2</v>
      </c>
      <c r="D3451" s="324">
        <v>0.1447358449303231</v>
      </c>
    </row>
    <row r="3452" spans="1:4">
      <c r="A3452">
        <v>3451</v>
      </c>
      <c r="B3452" s="431">
        <v>135.57626762871709</v>
      </c>
      <c r="C3452" s="324">
        <v>6.8845081873631614E-2</v>
      </c>
      <c r="D3452" s="324">
        <v>0.12883411340613737</v>
      </c>
    </row>
    <row r="3453" spans="1:4">
      <c r="A3453">
        <v>3452</v>
      </c>
      <c r="B3453" s="431">
        <v>136.44329181562244</v>
      </c>
      <c r="C3453" s="324">
        <v>6.4679475177395848E-2</v>
      </c>
      <c r="D3453" s="324">
        <v>0.13110648270477054</v>
      </c>
    </row>
    <row r="3454" spans="1:4">
      <c r="A3454">
        <v>3453</v>
      </c>
      <c r="B3454" s="431">
        <v>150.16972206656041</v>
      </c>
      <c r="C3454" s="324">
        <v>6.5924210332298755E-2</v>
      </c>
      <c r="D3454" s="324">
        <v>0.14171207000503674</v>
      </c>
    </row>
    <row r="3455" spans="1:4">
      <c r="A3455">
        <v>3454</v>
      </c>
      <c r="B3455" s="431">
        <v>124.71792778088951</v>
      </c>
      <c r="C3455" s="324">
        <v>6.8744461945604754E-2</v>
      </c>
      <c r="D3455" s="324">
        <v>0.12025222820466822</v>
      </c>
    </row>
    <row r="3456" spans="1:4">
      <c r="A3456">
        <v>3455</v>
      </c>
      <c r="B3456" s="431">
        <v>119.52166262293559</v>
      </c>
      <c r="C3456" s="324">
        <v>5.5455725665882104E-2</v>
      </c>
      <c r="D3456" s="324">
        <v>0.12021375741790818</v>
      </c>
    </row>
    <row r="3457" spans="1:4">
      <c r="A3457">
        <v>3456</v>
      </c>
      <c r="B3457" s="431">
        <v>136.3053899221388</v>
      </c>
      <c r="C3457" s="324">
        <v>7.5945737583537468E-2</v>
      </c>
      <c r="D3457" s="324">
        <v>0.1268153561233944</v>
      </c>
    </row>
    <row r="3458" spans="1:4">
      <c r="A3458">
        <v>3457</v>
      </c>
      <c r="B3458" s="431">
        <v>132.45058548837324</v>
      </c>
      <c r="C3458" s="324">
        <v>5.4398403397946805E-2</v>
      </c>
      <c r="D3458" s="324">
        <v>0.131753143205979</v>
      </c>
    </row>
    <row r="3459" spans="1:4">
      <c r="A3459">
        <v>3458</v>
      </c>
      <c r="B3459" s="431">
        <v>119.21619824700711</v>
      </c>
      <c r="C3459" s="324">
        <v>7.5037470210826712E-2</v>
      </c>
      <c r="D3459" s="324">
        <v>0.11408174224301494</v>
      </c>
    </row>
    <row r="3460" spans="1:4">
      <c r="A3460">
        <v>3459</v>
      </c>
      <c r="B3460" s="431">
        <v>142.11846676638825</v>
      </c>
      <c r="C3460" s="324">
        <v>6.2133357130053156E-2</v>
      </c>
      <c r="D3460" s="324">
        <v>0.13678616049300169</v>
      </c>
    </row>
    <row r="3461" spans="1:4">
      <c r="A3461">
        <v>3460</v>
      </c>
      <c r="B3461" s="431">
        <v>128.66185593725467</v>
      </c>
      <c r="C3461" s="324">
        <v>5.6517689999434025E-2</v>
      </c>
      <c r="D3461" s="324">
        <v>0.12768870239227159</v>
      </c>
    </row>
    <row r="3462" spans="1:4">
      <c r="A3462">
        <v>3461</v>
      </c>
      <c r="B3462" s="431">
        <v>134.12345147344365</v>
      </c>
      <c r="C3462" s="324">
        <v>7.5494935026157159E-2</v>
      </c>
      <c r="D3462" s="324">
        <v>0.12531385044555254</v>
      </c>
    </row>
    <row r="3463" spans="1:4">
      <c r="A3463">
        <v>3462</v>
      </c>
      <c r="B3463" s="431">
        <v>115.91496113361167</v>
      </c>
      <c r="C3463" s="324">
        <v>6.9752562870156284E-2</v>
      </c>
      <c r="D3463" s="324">
        <v>0.1129865018831949</v>
      </c>
    </row>
    <row r="3464" spans="1:4">
      <c r="A3464">
        <v>3463</v>
      </c>
      <c r="B3464" s="431">
        <v>111.46803815559376</v>
      </c>
      <c r="C3464" s="324">
        <v>7.5135550436161255E-2</v>
      </c>
      <c r="D3464" s="324">
        <v>0.10813682590643345</v>
      </c>
    </row>
    <row r="3465" spans="1:4">
      <c r="A3465">
        <v>3464</v>
      </c>
      <c r="B3465" s="431">
        <v>137.95878382993732</v>
      </c>
      <c r="C3465" s="324">
        <v>5.8206707457176744E-2</v>
      </c>
      <c r="D3465" s="324">
        <v>0.1349403193505688</v>
      </c>
    </row>
    <row r="3466" spans="1:4">
      <c r="A3466">
        <v>3465</v>
      </c>
      <c r="B3466" s="431">
        <v>141.17484274221991</v>
      </c>
      <c r="C3466" s="324">
        <v>7.2436156213486647E-2</v>
      </c>
      <c r="D3466" s="324">
        <v>0.13186369457823527</v>
      </c>
    </row>
    <row r="3467" spans="1:4">
      <c r="A3467">
        <v>3466</v>
      </c>
      <c r="B3467" s="431">
        <v>135.05110894491034</v>
      </c>
      <c r="C3467" s="324">
        <v>7.3007535758897443E-2</v>
      </c>
      <c r="D3467" s="324">
        <v>0.12690490668071208</v>
      </c>
    </row>
    <row r="3468" spans="1:4">
      <c r="A3468">
        <v>3467</v>
      </c>
      <c r="B3468" s="431">
        <v>129.20795603844886</v>
      </c>
      <c r="C3468" s="324">
        <v>5.237096001970161E-2</v>
      </c>
      <c r="D3468" s="324">
        <v>0.12970984667528146</v>
      </c>
    </row>
    <row r="3469" spans="1:4">
      <c r="A3469">
        <v>3468</v>
      </c>
      <c r="B3469" s="431">
        <v>118.98452721285493</v>
      </c>
      <c r="C3469" s="324">
        <v>5.1934256494014647E-2</v>
      </c>
      <c r="D3469" s="324">
        <v>0.12088665976756197</v>
      </c>
    </row>
    <row r="3470" spans="1:4">
      <c r="A3470">
        <v>3469</v>
      </c>
      <c r="B3470" s="431">
        <v>141.08669401903882</v>
      </c>
      <c r="C3470" s="324">
        <v>7.4776653393533385E-2</v>
      </c>
      <c r="D3470" s="324">
        <v>0.13089406279373783</v>
      </c>
    </row>
    <row r="3471" spans="1:4">
      <c r="A3471">
        <v>3470</v>
      </c>
      <c r="B3471" s="431">
        <v>139.63332040317815</v>
      </c>
      <c r="C3471" s="324">
        <v>6.6725037939252815E-2</v>
      </c>
      <c r="D3471" s="324">
        <v>0.13288624833221635</v>
      </c>
    </row>
    <row r="3472" spans="1:4">
      <c r="A3472">
        <v>3471</v>
      </c>
      <c r="B3472" s="431">
        <v>149.89752595918711</v>
      </c>
      <c r="C3472" s="324">
        <v>6.6424885842215689E-2</v>
      </c>
      <c r="D3472" s="324">
        <v>0.14126815220407646</v>
      </c>
    </row>
    <row r="3473" spans="1:4">
      <c r="A3473">
        <v>3472</v>
      </c>
      <c r="B3473" s="431">
        <v>147.93635834268468</v>
      </c>
      <c r="C3473" s="324">
        <v>7.8076449571212958E-2</v>
      </c>
      <c r="D3473" s="324">
        <v>0.13478635493925767</v>
      </c>
    </row>
    <row r="3474" spans="1:4">
      <c r="A3474">
        <v>3473</v>
      </c>
      <c r="B3474" s="431">
        <v>130.71937590388518</v>
      </c>
      <c r="C3474" s="324">
        <v>7.3664324955858437E-2</v>
      </c>
      <c r="D3474" s="324">
        <v>0.1233323202621055</v>
      </c>
    </row>
    <row r="3475" spans="1:4">
      <c r="A3475">
        <v>3474</v>
      </c>
      <c r="B3475" s="431">
        <v>128.72759503515485</v>
      </c>
      <c r="C3475" s="324">
        <v>5.4323027275653107E-2</v>
      </c>
      <c r="D3475" s="324">
        <v>0.12855655188641177</v>
      </c>
    </row>
    <row r="3476" spans="1:4">
      <c r="A3476">
        <v>3475</v>
      </c>
      <c r="B3476" s="431">
        <v>143.0920456969958</v>
      </c>
      <c r="C3476" s="324">
        <v>5.6123901915794194E-2</v>
      </c>
      <c r="D3476" s="324">
        <v>0.14020105771303626</v>
      </c>
    </row>
    <row r="3477" spans="1:4">
      <c r="A3477">
        <v>3476</v>
      </c>
      <c r="B3477" s="431">
        <v>144.8916619799501</v>
      </c>
      <c r="C3477" s="324">
        <v>6.8515541636625099E-2</v>
      </c>
      <c r="D3477" s="324">
        <v>0.13636120576321348</v>
      </c>
    </row>
    <row r="3478" spans="1:4">
      <c r="A3478">
        <v>3477</v>
      </c>
      <c r="B3478" s="431">
        <v>108.31563409901742</v>
      </c>
      <c r="C3478" s="324">
        <v>7.4175540206104298E-2</v>
      </c>
      <c r="D3478" s="324">
        <v>0.10595099469799275</v>
      </c>
    </row>
    <row r="3479" spans="1:4">
      <c r="A3479">
        <v>3478</v>
      </c>
      <c r="B3479" s="431">
        <v>159.00862558249233</v>
      </c>
      <c r="C3479" s="324">
        <v>7.9428824274534751E-2</v>
      </c>
      <c r="D3479" s="324">
        <v>0.142481675707576</v>
      </c>
    </row>
    <row r="3480" spans="1:4">
      <c r="A3480">
        <v>3479</v>
      </c>
      <c r="B3480" s="431">
        <v>105.32320921919678</v>
      </c>
      <c r="C3480" s="324">
        <v>7.4726446003060068E-2</v>
      </c>
      <c r="D3480" s="324">
        <v>0.10353257770921209</v>
      </c>
    </row>
    <row r="3481" spans="1:4">
      <c r="A3481">
        <v>3480</v>
      </c>
      <c r="B3481" s="431">
        <v>137.69810005783279</v>
      </c>
      <c r="C3481" s="324">
        <v>7.1599446419439952E-2</v>
      </c>
      <c r="D3481" s="324">
        <v>0.12947708722932133</v>
      </c>
    </row>
    <row r="3482" spans="1:4">
      <c r="A3482">
        <v>3481</v>
      </c>
      <c r="B3482" s="431">
        <v>145.00129186925838</v>
      </c>
      <c r="C3482" s="324">
        <v>7.559345890562677E-2</v>
      </c>
      <c r="D3482" s="324">
        <v>0.13356423769872</v>
      </c>
    </row>
    <row r="3483" spans="1:4">
      <c r="A3483">
        <v>3482</v>
      </c>
      <c r="B3483" s="431">
        <v>129.8523054812035</v>
      </c>
      <c r="C3483" s="324">
        <v>7.7138188717485498E-2</v>
      </c>
      <c r="D3483" s="324">
        <v>0.12152188057429619</v>
      </c>
    </row>
    <row r="3484" spans="1:4">
      <c r="A3484">
        <v>3483</v>
      </c>
      <c r="B3484" s="431">
        <v>134.58265771731422</v>
      </c>
      <c r="C3484" s="324">
        <v>5.5380705397287712E-2</v>
      </c>
      <c r="D3484" s="324">
        <v>0.13320493602144495</v>
      </c>
    </row>
    <row r="3485" spans="1:4">
      <c r="A3485">
        <v>3484</v>
      </c>
      <c r="B3485" s="431">
        <v>135.66788584501899</v>
      </c>
      <c r="C3485" s="324">
        <v>7.6894490414715605E-2</v>
      </c>
      <c r="D3485" s="324">
        <v>0.12599578063318945</v>
      </c>
    </row>
    <row r="3486" spans="1:4">
      <c r="A3486">
        <v>3485</v>
      </c>
      <c r="B3486" s="431">
        <v>119.68004258542223</v>
      </c>
      <c r="C3486" s="324">
        <v>6.6624902485229495E-2</v>
      </c>
      <c r="D3486" s="324">
        <v>0.11688253553986458</v>
      </c>
    </row>
    <row r="3487" spans="1:4">
      <c r="A3487">
        <v>3486</v>
      </c>
      <c r="B3487" s="431">
        <v>151.13718100119479</v>
      </c>
      <c r="C3487" s="324">
        <v>7.9115920480860358E-2</v>
      </c>
      <c r="D3487" s="324">
        <v>0.13675370397950928</v>
      </c>
    </row>
    <row r="3488" spans="1:4">
      <c r="A3488">
        <v>3487</v>
      </c>
      <c r="B3488" s="431">
        <v>135.36247273381886</v>
      </c>
      <c r="C3488" s="324">
        <v>5.7695229979090039E-2</v>
      </c>
      <c r="D3488" s="324">
        <v>0.13294667365787907</v>
      </c>
    </row>
    <row r="3489" spans="1:4">
      <c r="A3489">
        <v>3488</v>
      </c>
      <c r="B3489" s="431">
        <v>118.44900660090705</v>
      </c>
      <c r="C3489" s="324">
        <v>7.4455722153399018E-2</v>
      </c>
      <c r="D3489" s="324">
        <v>0.11365697361460764</v>
      </c>
    </row>
    <row r="3490" spans="1:4">
      <c r="A3490">
        <v>3489</v>
      </c>
      <c r="B3490" s="431">
        <v>153.69394210822722</v>
      </c>
      <c r="C3490" s="324">
        <v>7.4756201619634505E-2</v>
      </c>
      <c r="D3490" s="324">
        <v>0.14055230570838478</v>
      </c>
    </row>
    <row r="3491" spans="1:4">
      <c r="A3491">
        <v>3490</v>
      </c>
      <c r="B3491" s="431">
        <v>126.82105050811992</v>
      </c>
      <c r="C3491" s="324">
        <v>7.6800458299368837E-2</v>
      </c>
      <c r="D3491" s="324">
        <v>0.11933988262247093</v>
      </c>
    </row>
    <row r="3492" spans="1:4">
      <c r="A3492">
        <v>3491</v>
      </c>
      <c r="B3492" s="431">
        <v>126.47761558631386</v>
      </c>
      <c r="C3492" s="324">
        <v>5.1428327738041214E-2</v>
      </c>
      <c r="D3492" s="324">
        <v>0.12766101723724366</v>
      </c>
    </row>
    <row r="3493" spans="1:4">
      <c r="A3493">
        <v>3492</v>
      </c>
      <c r="B3493" s="431">
        <v>122.6565307732894</v>
      </c>
      <c r="C3493" s="324">
        <v>7.3456797792323308E-2</v>
      </c>
      <c r="D3493" s="324">
        <v>0.1171818119804488</v>
      </c>
    </row>
    <row r="3494" spans="1:4">
      <c r="A3494">
        <v>3493</v>
      </c>
      <c r="B3494" s="431">
        <v>120.47906525826701</v>
      </c>
      <c r="C3494" s="324">
        <v>5.7129175917771266E-2</v>
      </c>
      <c r="D3494" s="324">
        <v>0.1204945060660047</v>
      </c>
    </row>
    <row r="3495" spans="1:4">
      <c r="A3495">
        <v>3494</v>
      </c>
      <c r="B3495" s="431">
        <v>99.78960220338449</v>
      </c>
      <c r="C3495" s="324">
        <v>6.2537240517575879E-2</v>
      </c>
      <c r="D3495" s="324">
        <v>0.10172699133735667</v>
      </c>
    </row>
    <row r="3496" spans="1:4">
      <c r="A3496">
        <v>3495</v>
      </c>
      <c r="B3496" s="431">
        <v>137.63165851398526</v>
      </c>
      <c r="C3496" s="324">
        <v>5.6975133161514598E-2</v>
      </c>
      <c r="D3496" s="324">
        <v>0.13516915252777881</v>
      </c>
    </row>
    <row r="3497" spans="1:4">
      <c r="A3497">
        <v>3496</v>
      </c>
      <c r="B3497" s="431">
        <v>134.61153205765072</v>
      </c>
      <c r="C3497" s="324">
        <v>5.6606992109030016E-2</v>
      </c>
      <c r="D3497" s="324">
        <v>0.13274026417330254</v>
      </c>
    </row>
    <row r="3498" spans="1:4">
      <c r="A3498">
        <v>3497</v>
      </c>
      <c r="B3498" s="431">
        <v>128.86456561472363</v>
      </c>
      <c r="C3498" s="324">
        <v>6.1139288866491663E-2</v>
      </c>
      <c r="D3498" s="324">
        <v>0.12618814280115703</v>
      </c>
    </row>
    <row r="3499" spans="1:4">
      <c r="A3499">
        <v>3498</v>
      </c>
      <c r="B3499" s="431">
        <v>140.67490216687486</v>
      </c>
      <c r="C3499" s="324">
        <v>7.6245158610979635E-2</v>
      </c>
      <c r="D3499" s="324">
        <v>0.13002332954442591</v>
      </c>
    </row>
    <row r="3500" spans="1:4">
      <c r="A3500">
        <v>3499</v>
      </c>
      <c r="B3500" s="431">
        <v>124.22645756751599</v>
      </c>
      <c r="C3500" s="324">
        <v>5.3680966423675869E-2</v>
      </c>
      <c r="D3500" s="324">
        <v>0.12488048907750719</v>
      </c>
    </row>
    <row r="3501" spans="1:4">
      <c r="A3501">
        <v>3500</v>
      </c>
      <c r="B3501" s="431">
        <v>124.26967242888492</v>
      </c>
      <c r="C3501" s="324">
        <v>7.7088480287738376E-2</v>
      </c>
      <c r="D3501" s="324">
        <v>0.11732437981619001</v>
      </c>
    </row>
    <row r="3502" spans="1:4">
      <c r="A3502">
        <v>3501</v>
      </c>
      <c r="B3502" s="431">
        <v>145.43504985329542</v>
      </c>
      <c r="C3502" s="324">
        <v>6.4310487161535063E-2</v>
      </c>
      <c r="D3502" s="324">
        <v>0.13858100415791272</v>
      </c>
    </row>
    <row r="3503" spans="1:4">
      <c r="A3503">
        <v>3502</v>
      </c>
      <c r="B3503" s="431">
        <v>123.81488026492194</v>
      </c>
      <c r="C3503" s="324">
        <v>7.4265920773272362E-2</v>
      </c>
      <c r="D3503" s="324">
        <v>0.11782936330865651</v>
      </c>
    </row>
    <row r="3504" spans="1:4">
      <c r="A3504">
        <v>3503</v>
      </c>
      <c r="B3504" s="431">
        <v>129.01459479536646</v>
      </c>
      <c r="C3504" s="324">
        <v>5.2644384043591279E-2</v>
      </c>
      <c r="D3504" s="324">
        <v>0.12943674267701014</v>
      </c>
    </row>
    <row r="3505" spans="1:4">
      <c r="A3505">
        <v>3504</v>
      </c>
      <c r="B3505" s="431">
        <v>129.38406449347696</v>
      </c>
      <c r="C3505" s="324">
        <v>6.1165072494728995E-2</v>
      </c>
      <c r="D3505" s="324">
        <v>0.12661073151810459</v>
      </c>
    </row>
    <row r="3506" spans="1:4">
      <c r="A3506">
        <v>3505</v>
      </c>
      <c r="B3506" s="431">
        <v>107.90282424442806</v>
      </c>
      <c r="C3506" s="324">
        <v>6.3051622674358834E-2</v>
      </c>
      <c r="D3506" s="324">
        <v>0.10828679343937421</v>
      </c>
    </row>
    <row r="3507" spans="1:4">
      <c r="A3507">
        <v>3506</v>
      </c>
      <c r="B3507" s="431">
        <v>145.90433673105503</v>
      </c>
      <c r="C3507" s="324">
        <v>5.4793557256829724E-2</v>
      </c>
      <c r="D3507" s="324">
        <v>0.14322329467687436</v>
      </c>
    </row>
    <row r="3508" spans="1:4">
      <c r="A3508">
        <v>3507</v>
      </c>
      <c r="B3508" s="431">
        <v>139.25252069629386</v>
      </c>
      <c r="C3508" s="324">
        <v>7.971873174408392E-2</v>
      </c>
      <c r="D3508" s="324">
        <v>0.12767382837364794</v>
      </c>
    </row>
    <row r="3509" spans="1:4">
      <c r="A3509">
        <v>3508</v>
      </c>
      <c r="B3509" s="431">
        <v>131.25804926852598</v>
      </c>
      <c r="C3509" s="324">
        <v>6.9374308632395382E-2</v>
      </c>
      <c r="D3509" s="324">
        <v>0.12522342444870158</v>
      </c>
    </row>
    <row r="3510" spans="1:4">
      <c r="A3510">
        <v>3509</v>
      </c>
      <c r="B3510" s="431">
        <v>119.34446919853862</v>
      </c>
      <c r="C3510" s="324">
        <v>7.5138732723490684E-2</v>
      </c>
      <c r="D3510" s="324">
        <v>0.11415129794232673</v>
      </c>
    </row>
    <row r="3511" spans="1:4">
      <c r="A3511">
        <v>3510</v>
      </c>
      <c r="B3511" s="431">
        <v>129.65994436978536</v>
      </c>
      <c r="C3511" s="324">
        <v>5.5612476922391206E-2</v>
      </c>
      <c r="D3511" s="324">
        <v>0.12887982315371382</v>
      </c>
    </row>
    <row r="3512" spans="1:4">
      <c r="A3512">
        <v>3511</v>
      </c>
      <c r="B3512" s="431">
        <v>128.86872380843428</v>
      </c>
      <c r="C3512" s="324">
        <v>7.6159209192804625E-2</v>
      </c>
      <c r="D3512" s="324">
        <v>0.12109459009909365</v>
      </c>
    </row>
    <row r="3513" spans="1:4">
      <c r="A3513">
        <v>3512</v>
      </c>
      <c r="B3513" s="431">
        <v>117.16957666311187</v>
      </c>
      <c r="C3513" s="324">
        <v>5.038057515881051E-2</v>
      </c>
      <c r="D3513" s="324">
        <v>0.11978497342342762</v>
      </c>
    </row>
    <row r="3514" spans="1:4">
      <c r="A3514">
        <v>3513</v>
      </c>
      <c r="B3514" s="431">
        <v>119.35078588622076</v>
      </c>
      <c r="C3514" s="324">
        <v>6.2748213593265142E-2</v>
      </c>
      <c r="D3514" s="324">
        <v>0.11778580069642028</v>
      </c>
    </row>
    <row r="3515" spans="1:4">
      <c r="A3515">
        <v>3514</v>
      </c>
      <c r="B3515" s="431">
        <v>150.2296811911441</v>
      </c>
      <c r="C3515" s="324">
        <v>5.9062755475315622E-2</v>
      </c>
      <c r="D3515" s="324">
        <v>0.14492017719215738</v>
      </c>
    </row>
    <row r="3516" spans="1:4">
      <c r="A3516">
        <v>3515</v>
      </c>
      <c r="B3516" s="431">
        <v>120.39679575949818</v>
      </c>
      <c r="C3516" s="324">
        <v>5.9515892308911258E-2</v>
      </c>
      <c r="D3516" s="324">
        <v>0.11966122278697017</v>
      </c>
    </row>
    <row r="3517" spans="1:4">
      <c r="A3517">
        <v>3516</v>
      </c>
      <c r="B3517" s="431">
        <v>119.95473618991439</v>
      </c>
      <c r="C3517" s="324">
        <v>7.9416892663304178E-2</v>
      </c>
      <c r="D3517" s="324">
        <v>0.11342020095140454</v>
      </c>
    </row>
    <row r="3518" spans="1:4">
      <c r="A3518">
        <v>3517</v>
      </c>
      <c r="B3518" s="431">
        <v>127.44024062842401</v>
      </c>
      <c r="C3518" s="324">
        <v>6.987312094302528E-2</v>
      </c>
      <c r="D3518" s="324">
        <v>0.12203972793993335</v>
      </c>
    </row>
    <row r="3519" spans="1:4">
      <c r="A3519">
        <v>3518</v>
      </c>
      <c r="B3519" s="431">
        <v>135.59480090433641</v>
      </c>
      <c r="C3519" s="324">
        <v>6.6788179793762129E-2</v>
      </c>
      <c r="D3519" s="324">
        <v>0.12961730020260304</v>
      </c>
    </row>
    <row r="3520" spans="1:4">
      <c r="A3520">
        <v>3519</v>
      </c>
      <c r="B3520" s="431">
        <v>121.37881768719562</v>
      </c>
      <c r="C3520" s="324">
        <v>5.749972542631427E-2</v>
      </c>
      <c r="D3520" s="324">
        <v>0.12113976556169181</v>
      </c>
    </row>
    <row r="3521" spans="1:4">
      <c r="A3521">
        <v>3520</v>
      </c>
      <c r="B3521" s="431">
        <v>141.00687534488046</v>
      </c>
      <c r="C3521" s="324">
        <v>7.7229754793099015E-2</v>
      </c>
      <c r="D3521" s="324">
        <v>0.12990421380336653</v>
      </c>
    </row>
    <row r="3522" spans="1:4">
      <c r="A3522">
        <v>3521</v>
      </c>
      <c r="B3522" s="431">
        <v>107.36208740270962</v>
      </c>
      <c r="C3522" s="324">
        <v>7.53895873275537E-2</v>
      </c>
      <c r="D3522" s="324">
        <v>0.10494372134692248</v>
      </c>
    </row>
    <row r="3523" spans="1:4">
      <c r="A3523">
        <v>3522</v>
      </c>
      <c r="B3523" s="431">
        <v>111.97617041839668</v>
      </c>
      <c r="C3523" s="324">
        <v>6.2357975538986726E-2</v>
      </c>
      <c r="D3523" s="324">
        <v>0.11181992850022866</v>
      </c>
    </row>
    <row r="3524" spans="1:4">
      <c r="A3524">
        <v>3523</v>
      </c>
      <c r="B3524" s="431">
        <v>127.54383466494419</v>
      </c>
      <c r="C3524" s="324">
        <v>6.7511183972242844E-2</v>
      </c>
      <c r="D3524" s="324">
        <v>0.1229072955080521</v>
      </c>
    </row>
    <row r="3525" spans="1:4">
      <c r="A3525">
        <v>3524</v>
      </c>
      <c r="B3525" s="431">
        <v>121.60143208723647</v>
      </c>
      <c r="C3525" s="324">
        <v>5.2844105210548317E-2</v>
      </c>
      <c r="D3525" s="324">
        <v>0.12287905317687504</v>
      </c>
    </row>
    <row r="3526" spans="1:4">
      <c r="A3526">
        <v>3525</v>
      </c>
      <c r="B3526" s="431">
        <v>123.95668681730874</v>
      </c>
      <c r="C3526" s="324">
        <v>5.7531832921100708E-2</v>
      </c>
      <c r="D3526" s="324">
        <v>0.12331981312697746</v>
      </c>
    </row>
    <row r="3527" spans="1:4">
      <c r="A3527">
        <v>3526</v>
      </c>
      <c r="B3527" s="431">
        <v>141.88492763342182</v>
      </c>
      <c r="C3527" s="324">
        <v>7.9814318311314247E-2</v>
      </c>
      <c r="D3527" s="324">
        <v>0.12959383798994989</v>
      </c>
    </row>
    <row r="3528" spans="1:4">
      <c r="A3528">
        <v>3527</v>
      </c>
      <c r="B3528" s="431">
        <v>155.89121259800396</v>
      </c>
      <c r="C3528" s="324">
        <v>6.8753751371406838E-2</v>
      </c>
      <c r="D3528" s="324">
        <v>0.14499286595128288</v>
      </c>
    </row>
    <row r="3529" spans="1:4">
      <c r="A3529">
        <v>3528</v>
      </c>
      <c r="B3529" s="431">
        <v>137.32745098556407</v>
      </c>
      <c r="C3529" s="324">
        <v>7.8322236993500147E-2</v>
      </c>
      <c r="D3529" s="324">
        <v>0.12673882872777315</v>
      </c>
    </row>
    <row r="3530" spans="1:4">
      <c r="A3530">
        <v>3529</v>
      </c>
      <c r="B3530" s="431">
        <v>107.62502258024288</v>
      </c>
      <c r="C3530" s="324">
        <v>5.6975963961787508E-2</v>
      </c>
      <c r="D3530" s="324">
        <v>0.10958423120778275</v>
      </c>
    </row>
    <row r="3531" spans="1:4">
      <c r="A3531">
        <v>3530</v>
      </c>
      <c r="B3531" s="431">
        <v>122.33267806801416</v>
      </c>
      <c r="C3531" s="324">
        <v>7.712095197621778E-2</v>
      </c>
      <c r="D3531" s="324">
        <v>0.11585292680011723</v>
      </c>
    </row>
    <row r="3532" spans="1:4">
      <c r="A3532">
        <v>3531</v>
      </c>
      <c r="B3532" s="431">
        <v>112.53636489732405</v>
      </c>
      <c r="C3532" s="324">
        <v>7.2599157450068355E-2</v>
      </c>
      <c r="D3532" s="324">
        <v>0.10959130932695704</v>
      </c>
    </row>
    <row r="3533" spans="1:4">
      <c r="A3533">
        <v>3532</v>
      </c>
      <c r="B3533" s="431">
        <v>143.99590427834607</v>
      </c>
      <c r="C3533" s="324">
        <v>6.7898262146812993E-2</v>
      </c>
      <c r="D3533" s="324">
        <v>0.13590421256634133</v>
      </c>
    </row>
    <row r="3534" spans="1:4">
      <c r="A3534">
        <v>3533</v>
      </c>
      <c r="B3534" s="431">
        <v>124.24070057755846</v>
      </c>
      <c r="C3534" s="324">
        <v>7.6588272697566212E-2</v>
      </c>
      <c r="D3534" s="324">
        <v>0.11745265235694992</v>
      </c>
    </row>
    <row r="3535" spans="1:4">
      <c r="A3535">
        <v>3534</v>
      </c>
      <c r="B3535" s="431">
        <v>129.88429626994059</v>
      </c>
      <c r="C3535" s="324">
        <v>5.0724915196525361E-2</v>
      </c>
      <c r="D3535" s="324">
        <v>0.13093802038541316</v>
      </c>
    </row>
    <row r="3536" spans="1:4">
      <c r="A3536">
        <v>3535</v>
      </c>
      <c r="B3536" s="431">
        <v>116.89120276353596</v>
      </c>
      <c r="C3536" s="324">
        <v>7.0642384761312224E-2</v>
      </c>
      <c r="D3536" s="324">
        <v>0.11350871570822199</v>
      </c>
    </row>
    <row r="3537" spans="1:4">
      <c r="A3537">
        <v>3536</v>
      </c>
      <c r="B3537" s="431">
        <v>138.62270512863665</v>
      </c>
      <c r="C3537" s="324">
        <v>7.5405476133062269E-2</v>
      </c>
      <c r="D3537" s="324">
        <v>0.1287755828564377</v>
      </c>
    </row>
    <row r="3538" spans="1:4">
      <c r="A3538">
        <v>3537</v>
      </c>
      <c r="B3538" s="431">
        <v>164.19665446573475</v>
      </c>
      <c r="C3538" s="324">
        <v>7.6650319107179676E-2</v>
      </c>
      <c r="D3538" s="324">
        <v>0.14767168428120703</v>
      </c>
    </row>
    <row r="3539" spans="1:4">
      <c r="A3539">
        <v>3538</v>
      </c>
      <c r="B3539" s="431">
        <v>124.50399405145589</v>
      </c>
      <c r="C3539" s="324">
        <v>5.5730037389197407E-2</v>
      </c>
      <c r="D3539" s="324">
        <v>0.12440618197184637</v>
      </c>
    </row>
    <row r="3540" spans="1:4">
      <c r="A3540">
        <v>3539</v>
      </c>
      <c r="B3540" s="431">
        <v>118.43079619370604</v>
      </c>
      <c r="C3540" s="324">
        <v>6.8292846664922705E-2</v>
      </c>
      <c r="D3540" s="324">
        <v>0.11539220621089225</v>
      </c>
    </row>
    <row r="3541" spans="1:4">
      <c r="A3541">
        <v>3540</v>
      </c>
      <c r="B3541" s="431">
        <v>119.51235571485894</v>
      </c>
      <c r="C3541" s="324">
        <v>5.6592860988617349E-2</v>
      </c>
      <c r="D3541" s="324">
        <v>0.11984174558339368</v>
      </c>
    </row>
    <row r="3542" spans="1:4">
      <c r="A3542">
        <v>3541</v>
      </c>
      <c r="B3542" s="431">
        <v>140.1628350480776</v>
      </c>
      <c r="C3542" s="324">
        <v>7.9382070493596635E-2</v>
      </c>
      <c r="D3542" s="324">
        <v>0.12847335218384504</v>
      </c>
    </row>
    <row r="3543" spans="1:4">
      <c r="A3543">
        <v>3542</v>
      </c>
      <c r="B3543" s="431">
        <v>145.10897074697871</v>
      </c>
      <c r="C3543" s="324">
        <v>6.8814263445704377E-2</v>
      </c>
      <c r="D3543" s="324">
        <v>0.13640929959949086</v>
      </c>
    </row>
    <row r="3544" spans="1:4">
      <c r="A3544">
        <v>3543</v>
      </c>
      <c r="B3544" s="431">
        <v>122.15448839352312</v>
      </c>
      <c r="C3544" s="324">
        <v>5.1576938979130675E-2</v>
      </c>
      <c r="D3544" s="324">
        <v>0.12379677704363769</v>
      </c>
    </row>
    <row r="3545" spans="1:4">
      <c r="A3545">
        <v>3544</v>
      </c>
      <c r="B3545" s="431">
        <v>132.98912262770025</v>
      </c>
      <c r="C3545" s="324">
        <v>7.0787743376934789E-2</v>
      </c>
      <c r="D3545" s="324">
        <v>0.12608967444149488</v>
      </c>
    </row>
    <row r="3546" spans="1:4">
      <c r="A3546">
        <v>3545</v>
      </c>
      <c r="B3546" s="431">
        <v>156.29798222686588</v>
      </c>
      <c r="C3546" s="324">
        <v>6.6547753227198386E-2</v>
      </c>
      <c r="D3546" s="324">
        <v>0.14636194256445678</v>
      </c>
    </row>
    <row r="3547" spans="1:4">
      <c r="A3547">
        <v>3546</v>
      </c>
      <c r="B3547" s="431">
        <v>139.26275240747782</v>
      </c>
      <c r="C3547" s="324">
        <v>7.3243416400273986E-2</v>
      </c>
      <c r="D3547" s="324">
        <v>0.13007387771725992</v>
      </c>
    </row>
    <row r="3548" spans="1:4">
      <c r="A3548">
        <v>3547</v>
      </c>
      <c r="B3548" s="431">
        <v>145.10874544399618</v>
      </c>
      <c r="C3548" s="324">
        <v>7.5278079013935337E-2</v>
      </c>
      <c r="D3548" s="324">
        <v>0.13377187565259122</v>
      </c>
    </row>
    <row r="3549" spans="1:4">
      <c r="A3549">
        <v>3548</v>
      </c>
      <c r="B3549" s="431">
        <v>140.13135927887129</v>
      </c>
      <c r="C3549" s="324">
        <v>7.3703055984202334E-2</v>
      </c>
      <c r="D3549" s="324">
        <v>0.13056977201286793</v>
      </c>
    </row>
    <row r="3550" spans="1:4">
      <c r="A3550">
        <v>3549</v>
      </c>
      <c r="B3550" s="431">
        <v>120.30609407813931</v>
      </c>
      <c r="C3550" s="324">
        <v>6.1198494020476238E-2</v>
      </c>
      <c r="D3550" s="324">
        <v>0.11905508657630182</v>
      </c>
    </row>
    <row r="3551" spans="1:4">
      <c r="A3551">
        <v>3550</v>
      </c>
      <c r="B3551" s="431">
        <v>137.16887096584324</v>
      </c>
      <c r="C3551" s="324">
        <v>5.6859035867666378E-2</v>
      </c>
      <c r="D3551" s="324">
        <v>0.13482216763840407</v>
      </c>
    </row>
    <row r="3552" spans="1:4">
      <c r="A3552">
        <v>3551</v>
      </c>
      <c r="B3552" s="431">
        <v>136.99054810125779</v>
      </c>
      <c r="C3552" s="324">
        <v>6.4618990805288309E-2</v>
      </c>
      <c r="D3552" s="324">
        <v>0.13157522308483591</v>
      </c>
    </row>
    <row r="3553" spans="1:4">
      <c r="A3553">
        <v>3552</v>
      </c>
      <c r="B3553" s="431">
        <v>106.37719933772347</v>
      </c>
      <c r="C3553" s="324">
        <v>5.7852524983627966E-2</v>
      </c>
      <c r="D3553" s="324">
        <v>0.10830200120625322</v>
      </c>
    </row>
    <row r="3554" spans="1:4">
      <c r="A3554">
        <v>3553</v>
      </c>
      <c r="B3554" s="431">
        <v>123.92422152133553</v>
      </c>
      <c r="C3554" s="324">
        <v>7.0029030656455563E-2</v>
      </c>
      <c r="D3554" s="324">
        <v>0.11921900080028457</v>
      </c>
    </row>
    <row r="3555" spans="1:4">
      <c r="A3555">
        <v>3554</v>
      </c>
      <c r="B3555" s="431">
        <v>153.50483548233689</v>
      </c>
      <c r="C3555" s="324">
        <v>7.1910919072996321E-2</v>
      </c>
      <c r="D3555" s="324">
        <v>0.14166982002730341</v>
      </c>
    </row>
    <row r="3556" spans="1:4">
      <c r="A3556">
        <v>3555</v>
      </c>
      <c r="B3556" s="431">
        <v>115.88412429898173</v>
      </c>
      <c r="C3556" s="324">
        <v>5.0963485129626229E-2</v>
      </c>
      <c r="D3556" s="324">
        <v>0.11846193360563528</v>
      </c>
    </row>
    <row r="3557" spans="1:4">
      <c r="A3557">
        <v>3556</v>
      </c>
      <c r="B3557" s="431">
        <v>139.90049077655365</v>
      </c>
      <c r="C3557" s="324">
        <v>6.1898966050659761E-2</v>
      </c>
      <c r="D3557" s="324">
        <v>0.13504960828608512</v>
      </c>
    </row>
    <row r="3558" spans="1:4">
      <c r="A3558">
        <v>3557</v>
      </c>
      <c r="B3558" s="431">
        <v>124.4788426339728</v>
      </c>
      <c r="C3558" s="324">
        <v>7.8002661246807631E-2</v>
      </c>
      <c r="D3558" s="324">
        <v>0.11720815713335168</v>
      </c>
    </row>
    <row r="3559" spans="1:4">
      <c r="A3559">
        <v>3558</v>
      </c>
      <c r="B3559" s="431">
        <v>106.6886208755277</v>
      </c>
      <c r="C3559" s="324">
        <v>6.8354633584783706E-2</v>
      </c>
      <c r="D3559" s="324">
        <v>0.10603148031460444</v>
      </c>
    </row>
    <row r="3560" spans="1:4">
      <c r="A3560">
        <v>3559</v>
      </c>
      <c r="B3560" s="431">
        <v>139.62484177703629</v>
      </c>
      <c r="C3560" s="324">
        <v>5.2165540401900905E-2</v>
      </c>
      <c r="D3560" s="324">
        <v>0.13893452736326917</v>
      </c>
    </row>
    <row r="3561" spans="1:4">
      <c r="A3561">
        <v>3560</v>
      </c>
      <c r="B3561" s="431">
        <v>119.75439938195515</v>
      </c>
      <c r="C3561" s="324">
        <v>6.424651805509185E-2</v>
      </c>
      <c r="D3561" s="324">
        <v>0.11766003220339777</v>
      </c>
    </row>
    <row r="3562" spans="1:4">
      <c r="A3562">
        <v>3561</v>
      </c>
      <c r="B3562" s="431">
        <v>131.77727566993144</v>
      </c>
      <c r="C3562" s="324">
        <v>7.4995066972912791E-2</v>
      </c>
      <c r="D3562" s="324">
        <v>0.12369488544895087</v>
      </c>
    </row>
    <row r="3563" spans="1:4">
      <c r="A3563">
        <v>3562</v>
      </c>
      <c r="B3563" s="431">
        <v>108.36601740460445</v>
      </c>
      <c r="C3563" s="324">
        <v>5.6945215494812101E-2</v>
      </c>
      <c r="D3563" s="324">
        <v>0.11022402500289183</v>
      </c>
    </row>
    <row r="3564" spans="1:4">
      <c r="A3564">
        <v>3563</v>
      </c>
      <c r="B3564" s="431">
        <v>145.65047666716259</v>
      </c>
      <c r="C3564" s="324">
        <v>5.6255706407248841E-2</v>
      </c>
      <c r="D3564" s="324">
        <v>0.14233366951529758</v>
      </c>
    </row>
    <row r="3565" spans="1:4">
      <c r="A3565">
        <v>3564</v>
      </c>
      <c r="B3565" s="431">
        <v>141.93236951776456</v>
      </c>
      <c r="C3565" s="324">
        <v>7.5058510673725293E-2</v>
      </c>
      <c r="D3565" s="324">
        <v>0.13143263313517115</v>
      </c>
    </row>
    <row r="3566" spans="1:4">
      <c r="A3566">
        <v>3565</v>
      </c>
      <c r="B3566" s="431">
        <v>129.80589691571132</v>
      </c>
      <c r="C3566" s="324">
        <v>5.2129707360700571E-2</v>
      </c>
      <c r="D3566" s="324">
        <v>0.13032674683811249</v>
      </c>
    </row>
    <row r="3567" spans="1:4">
      <c r="A3567">
        <v>3566</v>
      </c>
      <c r="B3567" s="431">
        <v>112.96499523099678</v>
      </c>
      <c r="C3567" s="324">
        <v>5.7011025728197315E-2</v>
      </c>
      <c r="D3567" s="324">
        <v>0.11412729856420624</v>
      </c>
    </row>
    <row r="3568" spans="1:4">
      <c r="A3568">
        <v>3567</v>
      </c>
      <c r="B3568" s="431">
        <v>149.99003969821098</v>
      </c>
      <c r="C3568" s="324">
        <v>7.8317942776865296E-2</v>
      </c>
      <c r="D3568" s="324">
        <v>0.13622733844684493</v>
      </c>
    </row>
    <row r="3569" spans="1:4">
      <c r="A3569">
        <v>3568</v>
      </c>
      <c r="B3569" s="431">
        <v>137.99470172934988</v>
      </c>
      <c r="C3569" s="324">
        <v>6.7062776837061522E-2</v>
      </c>
      <c r="D3569" s="324">
        <v>0.13143861604933874</v>
      </c>
    </row>
    <row r="3570" spans="1:4">
      <c r="A3570">
        <v>3569</v>
      </c>
      <c r="B3570" s="431">
        <v>116.13720050207677</v>
      </c>
      <c r="C3570" s="324">
        <v>6.5680385588519463E-2</v>
      </c>
      <c r="D3570" s="324">
        <v>0.11430087496096722</v>
      </c>
    </row>
    <row r="3571" spans="1:4">
      <c r="A3571">
        <v>3570</v>
      </c>
      <c r="B3571" s="431">
        <v>136.94762211947412</v>
      </c>
      <c r="C3571" s="324">
        <v>6.3533044519616777E-2</v>
      </c>
      <c r="D3571" s="324">
        <v>0.13196354270417446</v>
      </c>
    </row>
    <row r="3572" spans="1:4">
      <c r="A3572">
        <v>3571</v>
      </c>
      <c r="B3572" s="431">
        <v>130.52777825653362</v>
      </c>
      <c r="C3572" s="324">
        <v>5.0406834557841923E-2</v>
      </c>
      <c r="D3572" s="324">
        <v>0.13163267502617435</v>
      </c>
    </row>
    <row r="3573" spans="1:4">
      <c r="A3573">
        <v>3572</v>
      </c>
      <c r="B3573" s="431">
        <v>153.52141630060206</v>
      </c>
      <c r="C3573" s="324">
        <v>7.3028201411025701E-2</v>
      </c>
      <c r="D3573" s="324">
        <v>0.14118413106789571</v>
      </c>
    </row>
    <row r="3574" spans="1:4">
      <c r="A3574">
        <v>3573</v>
      </c>
      <c r="B3574" s="431">
        <v>118.66674880960339</v>
      </c>
      <c r="C3574" s="324">
        <v>6.7601633815840653E-2</v>
      </c>
      <c r="D3574" s="324">
        <v>0.11578150041791456</v>
      </c>
    </row>
    <row r="3575" spans="1:4">
      <c r="A3575">
        <v>3574</v>
      </c>
      <c r="B3575" s="431">
        <v>105.34131278562381</v>
      </c>
      <c r="C3575" s="324">
        <v>6.4936407038446706E-2</v>
      </c>
      <c r="D3575" s="324">
        <v>0.10574257274121117</v>
      </c>
    </row>
    <row r="3576" spans="1:4">
      <c r="A3576">
        <v>3575</v>
      </c>
      <c r="B3576" s="431">
        <v>142.00530405524114</v>
      </c>
      <c r="C3576" s="324">
        <v>5.7350585664320081E-2</v>
      </c>
      <c r="D3576" s="324">
        <v>0.13873515079813414</v>
      </c>
    </row>
    <row r="3577" spans="1:4">
      <c r="A3577">
        <v>3576</v>
      </c>
      <c r="B3577" s="431">
        <v>108.44044222221508</v>
      </c>
      <c r="C3577" s="324">
        <v>6.5824644596234272E-2</v>
      </c>
      <c r="D3577" s="324">
        <v>0.10804133144311227</v>
      </c>
    </row>
    <row r="3578" spans="1:4">
      <c r="A3578">
        <v>3577</v>
      </c>
      <c r="B3578" s="431">
        <v>130.75271111520581</v>
      </c>
      <c r="C3578" s="324">
        <v>6.2657778222420149E-2</v>
      </c>
      <c r="D3578" s="324">
        <v>0.12720452987029662</v>
      </c>
    </row>
    <row r="3579" spans="1:4">
      <c r="A3579">
        <v>3578</v>
      </c>
      <c r="B3579" s="431">
        <v>120.95038197728317</v>
      </c>
      <c r="C3579" s="324">
        <v>5.5164909137024036E-2</v>
      </c>
      <c r="D3579" s="324">
        <v>0.1215390160121744</v>
      </c>
    </row>
    <row r="3580" spans="1:4">
      <c r="A3580">
        <v>3579</v>
      </c>
      <c r="B3580" s="431">
        <v>133.5877586969419</v>
      </c>
      <c r="C3580" s="324">
        <v>6.4543239746495729E-2</v>
      </c>
      <c r="D3580" s="324">
        <v>0.12883389148465441</v>
      </c>
    </row>
    <row r="3581" spans="1:4">
      <c r="A3581">
        <v>3580</v>
      </c>
      <c r="B3581" s="431">
        <v>132.55275535341221</v>
      </c>
      <c r="C3581" s="324">
        <v>5.8658077455432195E-2</v>
      </c>
      <c r="D3581" s="324">
        <v>0.13019294684015251</v>
      </c>
    </row>
    <row r="3582" spans="1:4">
      <c r="A3582">
        <v>3581</v>
      </c>
      <c r="B3582" s="431">
        <v>129.05389389919478</v>
      </c>
      <c r="C3582" s="324">
        <v>5.5084494359364966E-2</v>
      </c>
      <c r="D3582" s="324">
        <v>0.12855502884679201</v>
      </c>
    </row>
    <row r="3583" spans="1:4">
      <c r="A3583">
        <v>3582</v>
      </c>
      <c r="B3583" s="431">
        <v>134.48425633131157</v>
      </c>
      <c r="C3583" s="324">
        <v>7.0200713491160749E-2</v>
      </c>
      <c r="D3583" s="324">
        <v>0.12747425872242801</v>
      </c>
    </row>
    <row r="3584" spans="1:4">
      <c r="A3584">
        <v>3583</v>
      </c>
      <c r="B3584" s="431">
        <v>110.50394109114239</v>
      </c>
      <c r="C3584" s="324">
        <v>5.3393293513633915E-2</v>
      </c>
      <c r="D3584" s="324">
        <v>0.11302237677769705</v>
      </c>
    </row>
    <row r="3585" spans="1:4">
      <c r="A3585">
        <v>3584</v>
      </c>
      <c r="B3585" s="431">
        <v>105.94324185135773</v>
      </c>
      <c r="C3585" s="324">
        <v>6.0193824507386341E-2</v>
      </c>
      <c r="D3585" s="324">
        <v>0.10736234896340172</v>
      </c>
    </row>
    <row r="3586" spans="1:4">
      <c r="A3586">
        <v>3585</v>
      </c>
      <c r="B3586" s="431">
        <v>144.0357272004315</v>
      </c>
      <c r="C3586" s="324">
        <v>5.5986259275109633E-2</v>
      </c>
      <c r="D3586" s="324">
        <v>0.1410715728190772</v>
      </c>
    </row>
    <row r="3587" spans="1:4">
      <c r="A3587">
        <v>3586</v>
      </c>
      <c r="B3587" s="431">
        <v>135.8769315193766</v>
      </c>
      <c r="C3587" s="324">
        <v>5.9315151637101153E-2</v>
      </c>
      <c r="D3587" s="324">
        <v>0.13273697281038244</v>
      </c>
    </row>
    <row r="3588" spans="1:4">
      <c r="A3588">
        <v>3587</v>
      </c>
      <c r="B3588" s="431">
        <v>138.62832060301838</v>
      </c>
      <c r="C3588" s="324">
        <v>6.8162905233056709E-2</v>
      </c>
      <c r="D3588" s="324">
        <v>0.13151898700381284</v>
      </c>
    </row>
    <row r="3589" spans="1:4">
      <c r="A3589">
        <v>3588</v>
      </c>
      <c r="B3589" s="431">
        <v>127.90433442854739</v>
      </c>
      <c r="C3589" s="324">
        <v>5.8271096063904043E-2</v>
      </c>
      <c r="D3589" s="324">
        <v>0.12640857056341565</v>
      </c>
    </row>
    <row r="3590" spans="1:4">
      <c r="A3590">
        <v>3589</v>
      </c>
      <c r="B3590" s="431">
        <v>142.74310147334188</v>
      </c>
      <c r="C3590" s="324">
        <v>7.0154214548018859E-2</v>
      </c>
      <c r="D3590" s="324">
        <v>0.13399119620881061</v>
      </c>
    </row>
    <row r="3591" spans="1:4">
      <c r="A3591">
        <v>3590</v>
      </c>
      <c r="B3591" s="431">
        <v>109.56687703518659</v>
      </c>
      <c r="C3591" s="324">
        <v>6.2851050185435936E-2</v>
      </c>
      <c r="D3591" s="324">
        <v>0.10970543289347495</v>
      </c>
    </row>
    <row r="3592" spans="1:4">
      <c r="A3592">
        <v>3591</v>
      </c>
      <c r="B3592" s="431">
        <v>133.00334571254487</v>
      </c>
      <c r="C3592" s="324">
        <v>6.1042513493933956E-2</v>
      </c>
      <c r="D3592" s="324">
        <v>0.12966518719126313</v>
      </c>
    </row>
    <row r="3593" spans="1:4">
      <c r="A3593">
        <v>3592</v>
      </c>
      <c r="B3593" s="431">
        <v>125.27153209773522</v>
      </c>
      <c r="C3593" s="324">
        <v>5.8784853657141728E-2</v>
      </c>
      <c r="D3593" s="324">
        <v>0.12400447098767807</v>
      </c>
    </row>
    <row r="3594" spans="1:4">
      <c r="A3594">
        <v>3593</v>
      </c>
      <c r="B3594" s="431">
        <v>138.58857235427737</v>
      </c>
      <c r="C3594" s="324">
        <v>7.4229669503043258E-2</v>
      </c>
      <c r="D3594" s="324">
        <v>0.12918511228432944</v>
      </c>
    </row>
    <row r="3595" spans="1:4">
      <c r="A3595">
        <v>3594</v>
      </c>
      <c r="B3595" s="431">
        <v>127.47616681358475</v>
      </c>
      <c r="C3595" s="324">
        <v>7.6059848813367942E-2</v>
      </c>
      <c r="D3595" s="324">
        <v>0.12006905285250553</v>
      </c>
    </row>
    <row r="3596" spans="1:4">
      <c r="A3596">
        <v>3595</v>
      </c>
      <c r="B3596" s="431">
        <v>133.9324921907035</v>
      </c>
      <c r="C3596" s="324">
        <v>6.2458462571938739E-2</v>
      </c>
      <c r="D3596" s="324">
        <v>0.1298990018854472</v>
      </c>
    </row>
    <row r="3597" spans="1:4">
      <c r="A3597">
        <v>3596</v>
      </c>
      <c r="B3597" s="431">
        <v>137.72851954779316</v>
      </c>
      <c r="C3597" s="324">
        <v>6.7165575305542707E-2</v>
      </c>
      <c r="D3597" s="324">
        <v>0.13118550786792463</v>
      </c>
    </row>
    <row r="3598" spans="1:4">
      <c r="A3598">
        <v>3597</v>
      </c>
      <c r="B3598" s="431">
        <v>141.35486861875268</v>
      </c>
      <c r="C3598" s="324">
        <v>6.8661428326117546E-2</v>
      </c>
      <c r="D3598" s="324">
        <v>0.13349157816581808</v>
      </c>
    </row>
    <row r="3599" spans="1:4">
      <c r="A3599">
        <v>3598</v>
      </c>
      <c r="B3599" s="431">
        <v>144.69522677882972</v>
      </c>
      <c r="C3599" s="324">
        <v>7.3115705295054109E-2</v>
      </c>
      <c r="D3599" s="324">
        <v>0.13432185922746109</v>
      </c>
    </row>
    <row r="3600" spans="1:4">
      <c r="A3600">
        <v>3599</v>
      </c>
      <c r="B3600" s="431">
        <v>116.84067158357185</v>
      </c>
      <c r="C3600" s="324">
        <v>5.903102671682417E-2</v>
      </c>
      <c r="D3600" s="324">
        <v>0.11682096010092628</v>
      </c>
    </row>
    <row r="3601" spans="1:4">
      <c r="A3601">
        <v>3600</v>
      </c>
      <c r="B3601" s="431">
        <v>129.46314077211531</v>
      </c>
      <c r="C3601" s="324">
        <v>6.0560559272095825E-2</v>
      </c>
      <c r="D3601" s="324">
        <v>0.12689426487542207</v>
      </c>
    </row>
    <row r="3602" spans="1:4">
      <c r="A3602">
        <v>3601</v>
      </c>
      <c r="B3602" s="431">
        <v>129.70030860248889</v>
      </c>
      <c r="C3602" s="324">
        <v>6.9964525918459766E-2</v>
      </c>
      <c r="D3602" s="324">
        <v>0.12379042466463268</v>
      </c>
    </row>
    <row r="3603" spans="1:4">
      <c r="A3603">
        <v>3602</v>
      </c>
      <c r="B3603" s="431">
        <v>139.6241808739106</v>
      </c>
      <c r="C3603" s="324">
        <v>5.9983875714234955E-2</v>
      </c>
      <c r="D3603" s="324">
        <v>0.13560915980361624</v>
      </c>
    </row>
    <row r="3604" spans="1:4">
      <c r="A3604">
        <v>3603</v>
      </c>
      <c r="B3604" s="431">
        <v>125.77154179817261</v>
      </c>
      <c r="C3604" s="324">
        <v>6.8363570314070005E-2</v>
      </c>
      <c r="D3604" s="324">
        <v>0.1212121771004331</v>
      </c>
    </row>
    <row r="3605" spans="1:4">
      <c r="A3605">
        <v>3604</v>
      </c>
      <c r="B3605" s="431">
        <v>153.25167160909106</v>
      </c>
      <c r="C3605" s="324">
        <v>7.6995934213975409E-2</v>
      </c>
      <c r="D3605" s="324">
        <v>0.1392393751337794</v>
      </c>
    </row>
    <row r="3606" spans="1:4">
      <c r="A3606">
        <v>3605</v>
      </c>
      <c r="B3606" s="431">
        <v>103.73238342040852</v>
      </c>
      <c r="C3606" s="324">
        <v>5.9080324293617315E-2</v>
      </c>
      <c r="D3606" s="324">
        <v>0.10577206325666902</v>
      </c>
    </row>
    <row r="3607" spans="1:4">
      <c r="A3607">
        <v>3606</v>
      </c>
      <c r="B3607" s="431">
        <v>113.67781289602411</v>
      </c>
      <c r="C3607" s="324">
        <v>6.5840298792272947E-2</v>
      </c>
      <c r="D3607" s="324">
        <v>0.11226866501729409</v>
      </c>
    </row>
    <row r="3608" spans="1:4">
      <c r="A3608">
        <v>3607</v>
      </c>
      <c r="B3608" s="431">
        <v>127.02483542951897</v>
      </c>
      <c r="C3608" s="324">
        <v>7.5581699500596941E-2</v>
      </c>
      <c r="D3608" s="324">
        <v>0.11987687315876383</v>
      </c>
    </row>
    <row r="3609" spans="1:4">
      <c r="A3609">
        <v>3608</v>
      </c>
      <c r="B3609" s="431">
        <v>135.09916162211667</v>
      </c>
      <c r="C3609" s="324">
        <v>5.6274296881758751E-2</v>
      </c>
      <c r="D3609" s="324">
        <v>0.13329022893913731</v>
      </c>
    </row>
    <row r="3610" spans="1:4">
      <c r="A3610">
        <v>3609</v>
      </c>
      <c r="B3610" s="431">
        <v>113.86528110047615</v>
      </c>
      <c r="C3610" s="324">
        <v>7.3974725382390777E-2</v>
      </c>
      <c r="D3610" s="324">
        <v>0.1102656994872412</v>
      </c>
    </row>
    <row r="3611" spans="1:4">
      <c r="A3611">
        <v>3610</v>
      </c>
      <c r="B3611" s="431">
        <v>128.68568971296182</v>
      </c>
      <c r="C3611" s="324">
        <v>6.2097452926494857E-2</v>
      </c>
      <c r="D3611" s="324">
        <v>0.12569970996107616</v>
      </c>
    </row>
    <row r="3612" spans="1:4">
      <c r="A3612">
        <v>3611</v>
      </c>
      <c r="B3612" s="431">
        <v>133.8900625688992</v>
      </c>
      <c r="C3612" s="324">
        <v>7.7677413633874343E-2</v>
      </c>
      <c r="D3612" s="324">
        <v>0.12438374007312437</v>
      </c>
    </row>
    <row r="3613" spans="1:4">
      <c r="A3613">
        <v>3612</v>
      </c>
      <c r="B3613" s="431">
        <v>144.37623124906247</v>
      </c>
      <c r="C3613" s="324">
        <v>6.7904650288589607E-2</v>
      </c>
      <c r="D3613" s="324">
        <v>0.13620500637442154</v>
      </c>
    </row>
    <row r="3614" spans="1:4">
      <c r="A3614">
        <v>3613</v>
      </c>
      <c r="B3614" s="431">
        <v>143.47743141898826</v>
      </c>
      <c r="C3614" s="324">
        <v>6.8527269553638651E-2</v>
      </c>
      <c r="D3614" s="324">
        <v>0.13523224269501635</v>
      </c>
    </row>
    <row r="3615" spans="1:4">
      <c r="A3615">
        <v>3614</v>
      </c>
      <c r="B3615" s="431">
        <v>128.53859894012808</v>
      </c>
      <c r="C3615" s="324">
        <v>5.0454197800929752E-2</v>
      </c>
      <c r="D3615" s="324">
        <v>0.1298491105435883</v>
      </c>
    </row>
    <row r="3616" spans="1:4">
      <c r="A3616">
        <v>3615</v>
      </c>
      <c r="B3616" s="431">
        <v>131.3643213107739</v>
      </c>
      <c r="C3616" s="324">
        <v>6.6912883625790898E-2</v>
      </c>
      <c r="D3616" s="324">
        <v>0.12617483545918867</v>
      </c>
    </row>
    <row r="3617" spans="1:4">
      <c r="A3617">
        <v>3616</v>
      </c>
      <c r="B3617" s="431">
        <v>120.55687932034459</v>
      </c>
      <c r="C3617" s="324">
        <v>7.3503303985811452E-2</v>
      </c>
      <c r="D3617" s="324">
        <v>0.11554847045123594</v>
      </c>
    </row>
    <row r="3618" spans="1:4">
      <c r="A3618">
        <v>3617</v>
      </c>
      <c r="B3618" s="431">
        <v>122.15629672736998</v>
      </c>
      <c r="C3618" s="324">
        <v>5.5714780635067629E-2</v>
      </c>
      <c r="D3618" s="324">
        <v>0.1223942956274254</v>
      </c>
    </row>
    <row r="3619" spans="1:4">
      <c r="A3619">
        <v>3618</v>
      </c>
      <c r="B3619" s="431">
        <v>134.56953623020544</v>
      </c>
      <c r="C3619" s="324">
        <v>6.2871105579133668E-2</v>
      </c>
      <c r="D3619" s="324">
        <v>0.13026689210284559</v>
      </c>
    </row>
    <row r="3620" spans="1:4">
      <c r="A3620">
        <v>3619</v>
      </c>
      <c r="B3620" s="431">
        <v>147.87400437459837</v>
      </c>
      <c r="C3620" s="324">
        <v>7.3371069907849223E-2</v>
      </c>
      <c r="D3620" s="324">
        <v>0.13667267030925959</v>
      </c>
    </row>
    <row r="3621" spans="1:4">
      <c r="A3621">
        <v>3620</v>
      </c>
      <c r="B3621" s="431">
        <v>117.24450604999149</v>
      </c>
      <c r="C3621" s="324">
        <v>5.1616115882813986E-2</v>
      </c>
      <c r="D3621" s="324">
        <v>0.11945757079116619</v>
      </c>
    </row>
    <row r="3622" spans="1:4">
      <c r="A3622">
        <v>3621</v>
      </c>
      <c r="B3622" s="431">
        <v>124.95411686523676</v>
      </c>
      <c r="C3622" s="324">
        <v>5.641073508486652E-2</v>
      </c>
      <c r="D3622" s="324">
        <v>0.12455569430359997</v>
      </c>
    </row>
    <row r="3623" spans="1:4">
      <c r="A3623">
        <v>3622</v>
      </c>
      <c r="B3623" s="431">
        <v>129.77829043335373</v>
      </c>
      <c r="C3623" s="324">
        <v>5.9370705200997513E-2</v>
      </c>
      <c r="D3623" s="324">
        <v>0.12759037092133066</v>
      </c>
    </row>
    <row r="3624" spans="1:4">
      <c r="A3624">
        <v>3623</v>
      </c>
      <c r="B3624" s="431">
        <v>136.71475279521127</v>
      </c>
      <c r="C3624" s="324">
        <v>5.4957366578726734E-2</v>
      </c>
      <c r="D3624" s="324">
        <v>0.13521522535978786</v>
      </c>
    </row>
    <row r="3625" spans="1:4">
      <c r="A3625">
        <v>3624</v>
      </c>
      <c r="B3625" s="431">
        <v>125.10067496411683</v>
      </c>
      <c r="C3625" s="324">
        <v>6.8710112375537924E-2</v>
      </c>
      <c r="D3625" s="324">
        <v>0.12056707157111028</v>
      </c>
    </row>
    <row r="3626" spans="1:4">
      <c r="A3626">
        <v>3625</v>
      </c>
      <c r="B3626" s="431">
        <v>102.72703847279399</v>
      </c>
      <c r="C3626" s="324">
        <v>5.209805466798044E-2</v>
      </c>
      <c r="D3626" s="324">
        <v>0.10655246390976043</v>
      </c>
    </row>
    <row r="3627" spans="1:4">
      <c r="A3627">
        <v>3626</v>
      </c>
      <c r="B3627" s="431">
        <v>128.35430790327118</v>
      </c>
      <c r="C3627" s="324">
        <v>6.4753385877587555E-2</v>
      </c>
      <c r="D3627" s="324">
        <v>0.12449980076161987</v>
      </c>
    </row>
    <row r="3628" spans="1:4">
      <c r="A3628">
        <v>3627</v>
      </c>
      <c r="B3628" s="431">
        <v>132.17793563468362</v>
      </c>
      <c r="C3628" s="324">
        <v>7.9364625727461946E-2</v>
      </c>
      <c r="D3628" s="324">
        <v>0.12253491137534676</v>
      </c>
    </row>
    <row r="3629" spans="1:4">
      <c r="A3629">
        <v>3628</v>
      </c>
      <c r="B3629" s="431">
        <v>107.82606483077097</v>
      </c>
      <c r="C3629" s="324">
        <v>6.4156618301829615E-2</v>
      </c>
      <c r="D3629" s="324">
        <v>0.10795173393941532</v>
      </c>
    </row>
    <row r="3630" spans="1:4">
      <c r="A3630">
        <v>3629</v>
      </c>
      <c r="B3630" s="431">
        <v>107.0991146963277</v>
      </c>
      <c r="C3630" s="324">
        <v>7.9807276548728004E-2</v>
      </c>
      <c r="D3630" s="324">
        <v>0.10376695401002999</v>
      </c>
    </row>
    <row r="3631" spans="1:4">
      <c r="A3631">
        <v>3630</v>
      </c>
      <c r="B3631" s="431">
        <v>106.56794736284165</v>
      </c>
      <c r="C3631" s="324">
        <v>6.5113805241470132E-2</v>
      </c>
      <c r="D3631" s="324">
        <v>0.1066968443003518</v>
      </c>
    </row>
    <row r="3632" spans="1:4">
      <c r="A3632">
        <v>3631</v>
      </c>
      <c r="B3632" s="431">
        <v>124.03333730159564</v>
      </c>
      <c r="C3632" s="324">
        <v>6.8921781358738332E-2</v>
      </c>
      <c r="D3632" s="324">
        <v>0.11965285397664921</v>
      </c>
    </row>
    <row r="3633" spans="1:4">
      <c r="A3633">
        <v>3632</v>
      </c>
      <c r="B3633" s="431">
        <v>138.40493303532526</v>
      </c>
      <c r="C3633" s="324">
        <v>7.0833167536572164E-2</v>
      </c>
      <c r="D3633" s="324">
        <v>0.1303186182015246</v>
      </c>
    </row>
    <row r="3634" spans="1:4">
      <c r="A3634">
        <v>3633</v>
      </c>
      <c r="B3634" s="431">
        <v>126.4957639832039</v>
      </c>
      <c r="C3634" s="324">
        <v>5.7351939076255978E-2</v>
      </c>
      <c r="D3634" s="324">
        <v>0.12554093495585739</v>
      </c>
    </row>
    <row r="3635" spans="1:4">
      <c r="A3635">
        <v>3634</v>
      </c>
      <c r="B3635" s="431">
        <v>135.71547273733094</v>
      </c>
      <c r="C3635" s="324">
        <v>5.1198237538895686E-2</v>
      </c>
      <c r="D3635" s="324">
        <v>0.13590514826166672</v>
      </c>
    </row>
    <row r="3636" spans="1:4">
      <c r="A3636">
        <v>3635</v>
      </c>
      <c r="B3636" s="431">
        <v>129.10441919216814</v>
      </c>
      <c r="C3636" s="324">
        <v>7.7160704493131824E-2</v>
      </c>
      <c r="D3636" s="324">
        <v>0.12095031768219723</v>
      </c>
    </row>
    <row r="3637" spans="1:4">
      <c r="A3637">
        <v>3636</v>
      </c>
      <c r="B3637" s="431">
        <v>121.67701606872053</v>
      </c>
      <c r="C3637" s="324">
        <v>5.4712828688655436E-2</v>
      </c>
      <c r="D3637" s="324">
        <v>0.12231637970913056</v>
      </c>
    </row>
    <row r="3638" spans="1:4">
      <c r="A3638">
        <v>3637</v>
      </c>
      <c r="B3638" s="431">
        <v>124.62012339663362</v>
      </c>
      <c r="C3638" s="324">
        <v>6.7322287334744949E-2</v>
      </c>
      <c r="D3638" s="324">
        <v>0.12062979669299675</v>
      </c>
    </row>
    <row r="3639" spans="1:4">
      <c r="A3639">
        <v>3638</v>
      </c>
      <c r="B3639" s="431">
        <v>129.72833859375686</v>
      </c>
      <c r="C3639" s="324">
        <v>5.8131626755060457E-2</v>
      </c>
      <c r="D3639" s="324">
        <v>0.1280028882960432</v>
      </c>
    </row>
    <row r="3640" spans="1:4">
      <c r="A3640">
        <v>3639</v>
      </c>
      <c r="B3640" s="431">
        <v>139.03234619838415</v>
      </c>
      <c r="C3640" s="324">
        <v>7.2410763824549862E-2</v>
      </c>
      <c r="D3640" s="324">
        <v>0.13021016447858025</v>
      </c>
    </row>
    <row r="3641" spans="1:4">
      <c r="A3641">
        <v>3640</v>
      </c>
      <c r="B3641" s="431">
        <v>117.44284256469579</v>
      </c>
      <c r="C3641" s="324">
        <v>5.1619913820931652E-2</v>
      </c>
      <c r="D3641" s="324">
        <v>0.11963109677206726</v>
      </c>
    </row>
    <row r="3642" spans="1:4">
      <c r="A3642">
        <v>3641</v>
      </c>
      <c r="B3642" s="431">
        <v>140.04688754679495</v>
      </c>
      <c r="C3642" s="324">
        <v>7.9926208630169845E-2</v>
      </c>
      <c r="D3642" s="324">
        <v>0.12818828515376993</v>
      </c>
    </row>
    <row r="3643" spans="1:4">
      <c r="A3643">
        <v>3642</v>
      </c>
      <c r="B3643" s="431">
        <v>132.23228501710301</v>
      </c>
      <c r="C3643" s="324">
        <v>5.4433174172618046E-2</v>
      </c>
      <c r="D3643" s="324">
        <v>0.13155047178966664</v>
      </c>
    </row>
    <row r="3644" spans="1:4">
      <c r="A3644">
        <v>3643</v>
      </c>
      <c r="B3644" s="431">
        <v>142.05593741218524</v>
      </c>
      <c r="C3644" s="324">
        <v>7.8270650346889459E-2</v>
      </c>
      <c r="D3644" s="324">
        <v>0.1303008622789634</v>
      </c>
    </row>
    <row r="3645" spans="1:4">
      <c r="A3645">
        <v>3644</v>
      </c>
      <c r="B3645" s="431">
        <v>117.81249385688659</v>
      </c>
      <c r="C3645" s="324">
        <v>6.612953755358679E-2</v>
      </c>
      <c r="D3645" s="324">
        <v>0.11552478690870122</v>
      </c>
    </row>
    <row r="3646" spans="1:4">
      <c r="A3646">
        <v>3645</v>
      </c>
      <c r="B3646" s="431">
        <v>121.34902253074472</v>
      </c>
      <c r="C3646" s="324">
        <v>5.6704277017481756E-2</v>
      </c>
      <c r="D3646" s="324">
        <v>0.12137482530108826</v>
      </c>
    </row>
    <row r="3647" spans="1:4">
      <c r="A3647">
        <v>3646</v>
      </c>
      <c r="B3647" s="431">
        <v>154.83241368810005</v>
      </c>
      <c r="C3647" s="324">
        <v>6.9878135835695146E-2</v>
      </c>
      <c r="D3647" s="324">
        <v>0.14363298294814272</v>
      </c>
    </row>
    <row r="3648" spans="1:4">
      <c r="A3648">
        <v>3647</v>
      </c>
      <c r="B3648" s="431">
        <v>134.7953050086204</v>
      </c>
      <c r="C3648" s="324">
        <v>7.9843808808291242E-2</v>
      </c>
      <c r="D3648" s="324">
        <v>0.12431973532779539</v>
      </c>
    </row>
    <row r="3649" spans="1:4">
      <c r="A3649">
        <v>3648</v>
      </c>
      <c r="B3649" s="431">
        <v>131.55228239642773</v>
      </c>
      <c r="C3649" s="324">
        <v>6.4230461821067369E-2</v>
      </c>
      <c r="D3649" s="324">
        <v>0.12728977917728784</v>
      </c>
    </row>
    <row r="3650" spans="1:4">
      <c r="A3650">
        <v>3649</v>
      </c>
      <c r="B3650" s="431">
        <v>132.55149253813505</v>
      </c>
      <c r="C3650" s="324">
        <v>7.6290996529297439E-2</v>
      </c>
      <c r="D3650" s="324">
        <v>0.1238451532592614</v>
      </c>
    </row>
    <row r="3651" spans="1:4">
      <c r="A3651">
        <v>3650</v>
      </c>
      <c r="B3651" s="431">
        <v>114.8435760536947</v>
      </c>
      <c r="C3651" s="324">
        <v>7.1071429001666339E-2</v>
      </c>
      <c r="D3651" s="324">
        <v>0.11178700110716297</v>
      </c>
    </row>
    <row r="3652" spans="1:4">
      <c r="A3652">
        <v>3651</v>
      </c>
      <c r="B3652" s="431">
        <v>148.10780842191559</v>
      </c>
      <c r="C3652" s="324">
        <v>6.4031520687989674E-2</v>
      </c>
      <c r="D3652" s="324">
        <v>0.14088450221905816</v>
      </c>
    </row>
    <row r="3653" spans="1:4">
      <c r="A3653">
        <v>3652</v>
      </c>
      <c r="B3653" s="431">
        <v>152.14406255614699</v>
      </c>
      <c r="C3653" s="324">
        <v>7.0188532602129747E-2</v>
      </c>
      <c r="D3653" s="324">
        <v>0.14137484887541021</v>
      </c>
    </row>
    <row r="3654" spans="1:4">
      <c r="A3654">
        <v>3653</v>
      </c>
      <c r="B3654" s="431">
        <v>127.48364615377443</v>
      </c>
      <c r="C3654" s="324">
        <v>7.3731219653846339E-2</v>
      </c>
      <c r="D3654" s="324">
        <v>0.12081759351455337</v>
      </c>
    </row>
    <row r="3655" spans="1:4">
      <c r="A3655">
        <v>3654</v>
      </c>
      <c r="B3655" s="431">
        <v>101.20472389502186</v>
      </c>
      <c r="C3655" s="324">
        <v>5.0793936620836116E-2</v>
      </c>
      <c r="D3655" s="324">
        <v>0.1055168931261749</v>
      </c>
    </row>
    <row r="3656" spans="1:4">
      <c r="A3656">
        <v>3655</v>
      </c>
      <c r="B3656" s="431">
        <v>141.83442997872424</v>
      </c>
      <c r="C3656" s="324">
        <v>6.4660900642471805E-2</v>
      </c>
      <c r="D3656" s="324">
        <v>0.13550032919064797</v>
      </c>
    </row>
    <row r="3657" spans="1:4">
      <c r="A3657">
        <v>3656</v>
      </c>
      <c r="B3657" s="431">
        <v>134.93600896499271</v>
      </c>
      <c r="C3657" s="324">
        <v>6.954648376421374E-2</v>
      </c>
      <c r="D3657" s="324">
        <v>0.12806875311059129</v>
      </c>
    </row>
    <row r="3658" spans="1:4">
      <c r="A3658">
        <v>3657</v>
      </c>
      <c r="B3658" s="431">
        <v>136.56017068987236</v>
      </c>
      <c r="C3658" s="324">
        <v>6.8370732119479555E-2</v>
      </c>
      <c r="D3658" s="324">
        <v>0.12979314110684395</v>
      </c>
    </row>
    <row r="3659" spans="1:4">
      <c r="A3659">
        <v>3658</v>
      </c>
      <c r="B3659" s="431">
        <v>144.54504938992966</v>
      </c>
      <c r="C3659" s="324">
        <v>5.9762285770737701E-2</v>
      </c>
      <c r="D3659" s="324">
        <v>0.13982606613763032</v>
      </c>
    </row>
    <row r="3660" spans="1:4">
      <c r="A3660">
        <v>3659</v>
      </c>
      <c r="B3660" s="431">
        <v>120.49925644835982</v>
      </c>
      <c r="C3660" s="324">
        <v>7.3898288474370868E-2</v>
      </c>
      <c r="D3660" s="324">
        <v>0.11538984858357811</v>
      </c>
    </row>
    <row r="3661" spans="1:4">
      <c r="A3661">
        <v>3660</v>
      </c>
      <c r="B3661" s="431">
        <v>136.95698179580052</v>
      </c>
      <c r="C3661" s="324">
        <v>6.7471738735899206E-2</v>
      </c>
      <c r="D3661" s="324">
        <v>0.13045039535867831</v>
      </c>
    </row>
    <row r="3662" spans="1:4">
      <c r="A3662">
        <v>3661</v>
      </c>
      <c r="B3662" s="431">
        <v>128.16118167723067</v>
      </c>
      <c r="C3662" s="324">
        <v>7.9886073884501155E-2</v>
      </c>
      <c r="D3662" s="324">
        <v>0.11938160759325819</v>
      </c>
    </row>
    <row r="3663" spans="1:4">
      <c r="A3663">
        <v>3662</v>
      </c>
      <c r="B3663" s="431">
        <v>120.88088229272468</v>
      </c>
      <c r="C3663" s="324">
        <v>7.2156861378884343E-2</v>
      </c>
      <c r="D3663" s="324">
        <v>0.11619224630947582</v>
      </c>
    </row>
    <row r="3664" spans="1:4">
      <c r="A3664">
        <v>3663</v>
      </c>
      <c r="B3664" s="431">
        <v>106.41729568683861</v>
      </c>
      <c r="C3664" s="324">
        <v>7.5058838434079123E-2</v>
      </c>
      <c r="D3664" s="324">
        <v>0.10429648058980154</v>
      </c>
    </row>
    <row r="3665" spans="1:4">
      <c r="A3665">
        <v>3664</v>
      </c>
      <c r="B3665" s="431">
        <v>137.97821424709707</v>
      </c>
      <c r="C3665" s="324">
        <v>5.6317269809691831E-2</v>
      </c>
      <c r="D3665" s="324">
        <v>0.13573765045979194</v>
      </c>
    </row>
    <row r="3666" spans="1:4">
      <c r="A3666">
        <v>3665</v>
      </c>
      <c r="B3666" s="431">
        <v>112.19383231392166</v>
      </c>
      <c r="C3666" s="324">
        <v>5.2492881367212578E-2</v>
      </c>
      <c r="D3666" s="324">
        <v>0.11475413753923244</v>
      </c>
    </row>
    <row r="3667" spans="1:4">
      <c r="A3667">
        <v>3666</v>
      </c>
      <c r="B3667" s="431">
        <v>130.52311423947054</v>
      </c>
      <c r="C3667" s="324">
        <v>5.4930831666537949E-2</v>
      </c>
      <c r="D3667" s="324">
        <v>0.12988071179012886</v>
      </c>
    </row>
    <row r="3668" spans="1:4">
      <c r="A3668">
        <v>3667</v>
      </c>
      <c r="B3668" s="431">
        <v>123.98828576431414</v>
      </c>
      <c r="C3668" s="324">
        <v>5.2782391772038487E-2</v>
      </c>
      <c r="D3668" s="324">
        <v>0.12498781653455203</v>
      </c>
    </row>
    <row r="3669" spans="1:4">
      <c r="A3669">
        <v>3668</v>
      </c>
      <c r="B3669" s="431">
        <v>138.77737850313429</v>
      </c>
      <c r="C3669" s="324">
        <v>5.8622122499450167E-2</v>
      </c>
      <c r="D3669" s="324">
        <v>0.13546098656582914</v>
      </c>
    </row>
    <row r="3670" spans="1:4">
      <c r="A3670">
        <v>3669</v>
      </c>
      <c r="B3670" s="431">
        <v>135.09362204789406</v>
      </c>
      <c r="C3670" s="324">
        <v>7.994068827011655E-2</v>
      </c>
      <c r="D3670" s="324">
        <v>0.12450800711905785</v>
      </c>
    </row>
    <row r="3671" spans="1:4">
      <c r="A3671">
        <v>3670</v>
      </c>
      <c r="B3671" s="431">
        <v>136.03727047404786</v>
      </c>
      <c r="C3671" s="324">
        <v>5.4332550416855398E-2</v>
      </c>
      <c r="D3671" s="324">
        <v>0.13488682236013694</v>
      </c>
    </row>
    <row r="3672" spans="1:4">
      <c r="A3672">
        <v>3671</v>
      </c>
      <c r="B3672" s="431">
        <v>122.69870547859945</v>
      </c>
      <c r="C3672" s="324">
        <v>6.7806282298549209E-2</v>
      </c>
      <c r="D3672" s="324">
        <v>0.11894050697403755</v>
      </c>
    </row>
    <row r="3673" spans="1:4">
      <c r="A3673">
        <v>3672</v>
      </c>
      <c r="B3673" s="431">
        <v>133.38747132960788</v>
      </c>
      <c r="C3673" s="324">
        <v>5.6046980394072361E-2</v>
      </c>
      <c r="D3673" s="324">
        <v>0.13191371764436752</v>
      </c>
    </row>
    <row r="3674" spans="1:4">
      <c r="A3674">
        <v>3673</v>
      </c>
      <c r="B3674" s="431">
        <v>143.02135627608615</v>
      </c>
      <c r="C3674" s="324">
        <v>7.2513706852921148E-2</v>
      </c>
      <c r="D3674" s="324">
        <v>0.13326628470630364</v>
      </c>
    </row>
    <row r="3675" spans="1:4">
      <c r="A3675">
        <v>3674</v>
      </c>
      <c r="B3675" s="431">
        <v>146.32645218596267</v>
      </c>
      <c r="C3675" s="324">
        <v>5.9191907723057977E-2</v>
      </c>
      <c r="D3675" s="324">
        <v>0.14157598085974449</v>
      </c>
    </row>
    <row r="3676" spans="1:4">
      <c r="A3676">
        <v>3675</v>
      </c>
      <c r="B3676" s="431">
        <v>134.63955006383853</v>
      </c>
      <c r="C3676" s="324">
        <v>6.285582372120388E-2</v>
      </c>
      <c r="D3676" s="324">
        <v>0.13033031218290245</v>
      </c>
    </row>
    <row r="3677" spans="1:4">
      <c r="A3677">
        <v>3676</v>
      </c>
      <c r="B3677" s="431">
        <v>119.50402608338375</v>
      </c>
      <c r="C3677" s="324">
        <v>5.6747170023968056E-2</v>
      </c>
      <c r="D3677" s="324">
        <v>0.11978545207148288</v>
      </c>
    </row>
    <row r="3678" spans="1:4">
      <c r="A3678">
        <v>3677</v>
      </c>
      <c r="B3678" s="431">
        <v>154.45107431923131</v>
      </c>
      <c r="C3678" s="324">
        <v>6.2565712808894794E-2</v>
      </c>
      <c r="D3678" s="324">
        <v>0.1467678326731145</v>
      </c>
    </row>
    <row r="3679" spans="1:4">
      <c r="A3679">
        <v>3678</v>
      </c>
      <c r="B3679" s="431">
        <v>144.51214290597198</v>
      </c>
      <c r="C3679" s="324">
        <v>7.4555045526733185E-2</v>
      </c>
      <c r="D3679" s="324">
        <v>0.13360404429414963</v>
      </c>
    </row>
    <row r="3680" spans="1:4">
      <c r="A3680">
        <v>3679</v>
      </c>
      <c r="B3680" s="431">
        <v>140.66728163776898</v>
      </c>
      <c r="C3680" s="324">
        <v>7.9370290469085003E-2</v>
      </c>
      <c r="D3680" s="324">
        <v>0.12885322148782882</v>
      </c>
    </row>
    <row r="3681" spans="1:4">
      <c r="A3681">
        <v>3680</v>
      </c>
      <c r="B3681" s="431">
        <v>123.70261936847862</v>
      </c>
      <c r="C3681" s="324">
        <v>7.3457112630576415E-2</v>
      </c>
      <c r="D3681" s="324">
        <v>0.11798876581595022</v>
      </c>
    </row>
    <row r="3682" spans="1:4">
      <c r="A3682">
        <v>3681</v>
      </c>
      <c r="B3682" s="431">
        <v>133.24578689742987</v>
      </c>
      <c r="C3682" s="324">
        <v>7.1143117393899294E-2</v>
      </c>
      <c r="D3682" s="324">
        <v>0.12616484482829998</v>
      </c>
    </row>
    <row r="3683" spans="1:4">
      <c r="A3683">
        <v>3682</v>
      </c>
      <c r="B3683" s="431">
        <v>107.18405595410064</v>
      </c>
      <c r="C3683" s="324">
        <v>5.0477935280873409E-2</v>
      </c>
      <c r="D3683" s="324">
        <v>0.11089504305980782</v>
      </c>
    </row>
    <row r="3684" spans="1:4">
      <c r="A3684">
        <v>3683</v>
      </c>
      <c r="B3684" s="431">
        <v>147.03903351311934</v>
      </c>
      <c r="C3684" s="324">
        <v>7.7470601446680068E-2</v>
      </c>
      <c r="D3684" s="324">
        <v>0.13435632783881721</v>
      </c>
    </row>
    <row r="3685" spans="1:4">
      <c r="A3685">
        <v>3684</v>
      </c>
      <c r="B3685" s="431">
        <v>155.9447445960765</v>
      </c>
      <c r="C3685" s="324">
        <v>7.3830713948156088E-2</v>
      </c>
      <c r="D3685" s="324">
        <v>0.14269364284108949</v>
      </c>
    </row>
    <row r="3686" spans="1:4">
      <c r="A3686">
        <v>3685</v>
      </c>
      <c r="B3686" s="431">
        <v>141.47644928878393</v>
      </c>
      <c r="C3686" s="324">
        <v>6.6353163419455838E-2</v>
      </c>
      <c r="D3686" s="324">
        <v>0.13451810375452841</v>
      </c>
    </row>
    <row r="3687" spans="1:4">
      <c r="A3687">
        <v>3686</v>
      </c>
      <c r="B3687" s="431">
        <v>141.51574665493749</v>
      </c>
      <c r="C3687" s="324">
        <v>7.8848477475740239E-2</v>
      </c>
      <c r="D3687" s="324">
        <v>0.12967961488476704</v>
      </c>
    </row>
    <row r="3688" spans="1:4">
      <c r="A3688">
        <v>3687</v>
      </c>
      <c r="B3688" s="431">
        <v>142.75207546149264</v>
      </c>
      <c r="C3688" s="324">
        <v>5.8230615145634219E-2</v>
      </c>
      <c r="D3688" s="324">
        <v>0.13898627336181121</v>
      </c>
    </row>
    <row r="3689" spans="1:4">
      <c r="A3689">
        <v>3688</v>
      </c>
      <c r="B3689" s="431">
        <v>112.92578138755272</v>
      </c>
      <c r="C3689" s="324">
        <v>7.2686196124500682E-2</v>
      </c>
      <c r="D3689" s="324">
        <v>0.10987105028416502</v>
      </c>
    </row>
    <row r="3690" spans="1:4">
      <c r="A3690">
        <v>3689</v>
      </c>
      <c r="B3690" s="431">
        <v>140.83618732265245</v>
      </c>
      <c r="C3690" s="324">
        <v>7.9131166380425527E-2</v>
      </c>
      <c r="D3690" s="324">
        <v>0.12906739107921081</v>
      </c>
    </row>
    <row r="3691" spans="1:4">
      <c r="A3691">
        <v>3690</v>
      </c>
      <c r="B3691" s="431">
        <v>119.11463054462608</v>
      </c>
      <c r="C3691" s="324">
        <v>5.6971129447673977E-2</v>
      </c>
      <c r="D3691" s="324">
        <v>0.1193821513406423</v>
      </c>
    </row>
    <row r="3692" spans="1:4">
      <c r="A3692">
        <v>3691</v>
      </c>
      <c r="B3692" s="431">
        <v>135.82911375549119</v>
      </c>
      <c r="C3692" s="324">
        <v>7.6542938098564259E-2</v>
      </c>
      <c r="D3692" s="324">
        <v>0.12624178638781136</v>
      </c>
    </row>
    <row r="3693" spans="1:4">
      <c r="A3693">
        <v>3692</v>
      </c>
      <c r="B3693" s="431">
        <v>122.97874385580509</v>
      </c>
      <c r="C3693" s="324">
        <v>6.8583522922631132E-2</v>
      </c>
      <c r="D3693" s="324">
        <v>0.11892171050584685</v>
      </c>
    </row>
    <row r="3694" spans="1:4">
      <c r="A3694">
        <v>3693</v>
      </c>
      <c r="B3694" s="431">
        <v>117.46022496185979</v>
      </c>
      <c r="C3694" s="324">
        <v>7.4867436459691933E-2</v>
      </c>
      <c r="D3694" s="324">
        <v>0.11278624390002483</v>
      </c>
    </row>
    <row r="3695" spans="1:4">
      <c r="A3695">
        <v>3694</v>
      </c>
      <c r="B3695" s="431">
        <v>134.63193973950175</v>
      </c>
      <c r="C3695" s="324">
        <v>6.5943157135482489E-2</v>
      </c>
      <c r="D3695" s="324">
        <v>0.12915868484886781</v>
      </c>
    </row>
    <row r="3696" spans="1:4">
      <c r="A3696">
        <v>3695</v>
      </c>
      <c r="B3696" s="431">
        <v>150.49362365710289</v>
      </c>
      <c r="C3696" s="324">
        <v>7.1691541686510457E-2</v>
      </c>
      <c r="D3696" s="324">
        <v>0.1394201072061598</v>
      </c>
    </row>
    <row r="3697" spans="1:4">
      <c r="A3697">
        <v>3696</v>
      </c>
      <c r="B3697" s="431">
        <v>123.09739540430311</v>
      </c>
      <c r="C3697" s="324">
        <v>5.9090920374305418E-2</v>
      </c>
      <c r="D3697" s="324">
        <v>0.12206935112457634</v>
      </c>
    </row>
    <row r="3698" spans="1:4">
      <c r="A3698">
        <v>3697</v>
      </c>
      <c r="B3698" s="431">
        <v>107.82515233477757</v>
      </c>
      <c r="C3698" s="324">
        <v>6.6371095607230021E-2</v>
      </c>
      <c r="D3698" s="324">
        <v>0.1074119192896575</v>
      </c>
    </row>
    <row r="3699" spans="1:4">
      <c r="A3699">
        <v>3698</v>
      </c>
      <c r="B3699" s="431">
        <v>137.74270201659763</v>
      </c>
      <c r="C3699" s="324">
        <v>6.8055105716015724E-2</v>
      </c>
      <c r="D3699" s="324">
        <v>0.13085482716620481</v>
      </c>
    </row>
    <row r="3700" spans="1:4">
      <c r="A3700">
        <v>3699</v>
      </c>
      <c r="B3700" s="431">
        <v>107.32880834473477</v>
      </c>
      <c r="C3700" s="324">
        <v>5.2852865808109224E-2</v>
      </c>
      <c r="D3700" s="324">
        <v>0.11039655971061059</v>
      </c>
    </row>
    <row r="3701" spans="1:4">
      <c r="A3701">
        <v>3700</v>
      </c>
      <c r="B3701" s="431">
        <v>124.88900011089659</v>
      </c>
      <c r="C3701" s="324">
        <v>6.950923946197575E-2</v>
      </c>
      <c r="D3701" s="324">
        <v>0.12014402751653611</v>
      </c>
    </row>
    <row r="3702" spans="1:4">
      <c r="A3702">
        <v>3701</v>
      </c>
      <c r="B3702" s="431">
        <v>134.61230486909784</v>
      </c>
      <c r="C3702" s="324">
        <v>5.4822225824381329E-2</v>
      </c>
      <c r="D3702" s="324">
        <v>0.1334547463265332</v>
      </c>
    </row>
    <row r="3703" spans="1:4">
      <c r="A3703">
        <v>3702</v>
      </c>
      <c r="B3703" s="431">
        <v>136.91345187934132</v>
      </c>
      <c r="C3703" s="324">
        <v>7.0476346453873601E-2</v>
      </c>
      <c r="D3703" s="324">
        <v>0.12928261461773247</v>
      </c>
    </row>
    <row r="3704" spans="1:4">
      <c r="A3704">
        <v>3703</v>
      </c>
      <c r="B3704" s="431">
        <v>132.24402031099666</v>
      </c>
      <c r="C3704" s="324">
        <v>6.3168212726324904E-2</v>
      </c>
      <c r="D3704" s="324">
        <v>0.1282443359398199</v>
      </c>
    </row>
    <row r="3705" spans="1:4">
      <c r="A3705">
        <v>3704</v>
      </c>
      <c r="B3705" s="431">
        <v>124.64096786772885</v>
      </c>
      <c r="C3705" s="324">
        <v>6.8753593777657301E-2</v>
      </c>
      <c r="D3705" s="324">
        <v>0.12018822842961044</v>
      </c>
    </row>
    <row r="3706" spans="1:4">
      <c r="A3706">
        <v>3705</v>
      </c>
      <c r="B3706" s="431">
        <v>122.70094890212894</v>
      </c>
      <c r="C3706" s="324">
        <v>5.1988595701748783E-2</v>
      </c>
      <c r="D3706" s="324">
        <v>0.12413568010870663</v>
      </c>
    </row>
    <row r="3707" spans="1:4">
      <c r="A3707">
        <v>3706</v>
      </c>
      <c r="B3707" s="431">
        <v>108.74048325126626</v>
      </c>
      <c r="C3707" s="324">
        <v>5.6011817108845258E-2</v>
      </c>
      <c r="D3707" s="324">
        <v>0.11078878883793186</v>
      </c>
    </row>
    <row r="3708" spans="1:4">
      <c r="A3708">
        <v>3707</v>
      </c>
      <c r="B3708" s="431">
        <v>107.9345679225803</v>
      </c>
      <c r="C3708" s="324">
        <v>7.4763522960601153E-2</v>
      </c>
      <c r="D3708" s="324">
        <v>0.10552335207174131</v>
      </c>
    </row>
    <row r="3709" spans="1:4">
      <c r="A3709">
        <v>3708</v>
      </c>
      <c r="B3709" s="431">
        <v>126.30311621579357</v>
      </c>
      <c r="C3709" s="324">
        <v>6.4413027704885717E-2</v>
      </c>
      <c r="D3709" s="324">
        <v>0.12294602233892385</v>
      </c>
    </row>
    <row r="3710" spans="1:4">
      <c r="A3710">
        <v>3709</v>
      </c>
      <c r="B3710" s="431">
        <v>134.64757467122058</v>
      </c>
      <c r="C3710" s="324">
        <v>5.9781488892520544E-2</v>
      </c>
      <c r="D3710" s="324">
        <v>0.13152175695048804</v>
      </c>
    </row>
    <row r="3711" spans="1:4">
      <c r="A3711">
        <v>3710</v>
      </c>
      <c r="B3711" s="431">
        <v>146.15305120735269</v>
      </c>
      <c r="C3711" s="324">
        <v>6.0505473739702942E-2</v>
      </c>
      <c r="D3711" s="324">
        <v>0.14084179164667698</v>
      </c>
    </row>
    <row r="3712" spans="1:4">
      <c r="A3712">
        <v>3711</v>
      </c>
      <c r="B3712" s="431">
        <v>126.28310898906705</v>
      </c>
      <c r="C3712" s="324">
        <v>5.0485549387748144E-2</v>
      </c>
      <c r="D3712" s="324">
        <v>0.12783625620241162</v>
      </c>
    </row>
    <row r="3713" spans="1:4">
      <c r="A3713">
        <v>3712</v>
      </c>
      <c r="B3713" s="431">
        <v>102.21126538524443</v>
      </c>
      <c r="C3713" s="324">
        <v>5.4205954342245108E-2</v>
      </c>
      <c r="D3713" s="324">
        <v>0.10560606761930899</v>
      </c>
    </row>
    <row r="3714" spans="1:4">
      <c r="A3714">
        <v>3713</v>
      </c>
      <c r="B3714" s="431">
        <v>119.2988166478258</v>
      </c>
      <c r="C3714" s="324">
        <v>5.0108316694436744E-2</v>
      </c>
      <c r="D3714" s="324">
        <v>0.1217653740071776</v>
      </c>
    </row>
    <row r="3715" spans="1:4">
      <c r="A3715">
        <v>3714</v>
      </c>
      <c r="B3715" s="431">
        <v>143.00542190441402</v>
      </c>
      <c r="C3715" s="324">
        <v>7.5231875700518439E-2</v>
      </c>
      <c r="D3715" s="324">
        <v>0.13218491594025641</v>
      </c>
    </row>
    <row r="3716" spans="1:4">
      <c r="A3716">
        <v>3715</v>
      </c>
      <c r="B3716" s="431">
        <v>143.06579128515335</v>
      </c>
      <c r="C3716" s="324">
        <v>7.1240993226524912E-2</v>
      </c>
      <c r="D3716" s="324">
        <v>0.13380833405037215</v>
      </c>
    </row>
    <row r="3717" spans="1:4">
      <c r="A3717">
        <v>3716</v>
      </c>
      <c r="B3717" s="431">
        <v>146.00200651991344</v>
      </c>
      <c r="C3717" s="324">
        <v>6.0669935928038293E-2</v>
      </c>
      <c r="D3717" s="324">
        <v>0.14064257550404913</v>
      </c>
    </row>
    <row r="3718" spans="1:4">
      <c r="A3718">
        <v>3717</v>
      </c>
      <c r="B3718" s="431">
        <v>143.41865345435082</v>
      </c>
      <c r="C3718" s="324">
        <v>7.8086662501137077E-2</v>
      </c>
      <c r="D3718" s="324">
        <v>0.13139278145411207</v>
      </c>
    </row>
    <row r="3719" spans="1:4">
      <c r="A3719">
        <v>3718</v>
      </c>
      <c r="B3719" s="431">
        <v>108.54357225212019</v>
      </c>
      <c r="C3719" s="324">
        <v>5.3587659692199745E-2</v>
      </c>
      <c r="D3719" s="324">
        <v>0.11126200828209074</v>
      </c>
    </row>
    <row r="3720" spans="1:4">
      <c r="A3720">
        <v>3719</v>
      </c>
      <c r="B3720" s="431">
        <v>149.24294207166196</v>
      </c>
      <c r="C3720" s="324">
        <v>6.4881385557763932E-2</v>
      </c>
      <c r="D3720" s="324">
        <v>0.14142959900017987</v>
      </c>
    </row>
    <row r="3721" spans="1:4">
      <c r="A3721">
        <v>3720</v>
      </c>
      <c r="B3721" s="431">
        <v>110.59575772121698</v>
      </c>
      <c r="C3721" s="324">
        <v>7.0894368226125076E-2</v>
      </c>
      <c r="D3721" s="324">
        <v>0.10850608411157971</v>
      </c>
    </row>
    <row r="3722" spans="1:4">
      <c r="A3722">
        <v>3721</v>
      </c>
      <c r="B3722" s="431">
        <v>135.64224252157922</v>
      </c>
      <c r="C3722" s="324">
        <v>5.7372369294693866E-2</v>
      </c>
      <c r="D3722" s="324">
        <v>0.13331345500526551</v>
      </c>
    </row>
    <row r="3723" spans="1:4">
      <c r="A3723">
        <v>3722</v>
      </c>
      <c r="B3723" s="431">
        <v>124.84529382483925</v>
      </c>
      <c r="C3723" s="324">
        <v>7.2238604031614306E-2</v>
      </c>
      <c r="D3723" s="324">
        <v>0.11924933235179497</v>
      </c>
    </row>
    <row r="3724" spans="1:4">
      <c r="A3724">
        <v>3723</v>
      </c>
      <c r="B3724" s="431">
        <v>146.01948685485041</v>
      </c>
      <c r="C3724" s="324">
        <v>7.1242655860838791E-2</v>
      </c>
      <c r="D3724" s="324">
        <v>0.13611710806027141</v>
      </c>
    </row>
    <row r="3725" spans="1:4">
      <c r="A3725">
        <v>3724</v>
      </c>
      <c r="B3725" s="431">
        <v>143.8054964394147</v>
      </c>
      <c r="C3725" s="324">
        <v>6.3711745340242862E-2</v>
      </c>
      <c r="D3725" s="324">
        <v>0.1375060722982073</v>
      </c>
    </row>
    <row r="3726" spans="1:4">
      <c r="A3726">
        <v>3725</v>
      </c>
      <c r="B3726" s="431">
        <v>143.6123737913295</v>
      </c>
      <c r="C3726" s="324">
        <v>6.9209692538347883E-2</v>
      </c>
      <c r="D3726" s="324">
        <v>0.13506004625375737</v>
      </c>
    </row>
    <row r="3727" spans="1:4">
      <c r="A3727">
        <v>3726</v>
      </c>
      <c r="B3727" s="431">
        <v>152.63403411149383</v>
      </c>
      <c r="C3727" s="324">
        <v>7.2983260412227025E-2</v>
      </c>
      <c r="D3727" s="324">
        <v>0.14051754605051398</v>
      </c>
    </row>
    <row r="3728" spans="1:4">
      <c r="A3728">
        <v>3727</v>
      </c>
      <c r="B3728" s="431">
        <v>151.51805237269551</v>
      </c>
      <c r="C3728" s="324">
        <v>5.7775669553212672E-2</v>
      </c>
      <c r="D3728" s="324">
        <v>0.14662236917100893</v>
      </c>
    </row>
    <row r="3729" spans="1:4">
      <c r="A3729">
        <v>3728</v>
      </c>
      <c r="B3729" s="431">
        <v>114.82376266951204</v>
      </c>
      <c r="C3729" s="324">
        <v>5.3185467032336384E-2</v>
      </c>
      <c r="D3729" s="324">
        <v>0.11684960065595693</v>
      </c>
    </row>
    <row r="3730" spans="1:4">
      <c r="A3730">
        <v>3729</v>
      </c>
      <c r="B3730" s="431">
        <v>130.01289191904633</v>
      </c>
      <c r="C3730" s="324">
        <v>5.3140510485107317E-2</v>
      </c>
      <c r="D3730" s="324">
        <v>0.13012070799178871</v>
      </c>
    </row>
    <row r="3731" spans="1:4">
      <c r="A3731">
        <v>3730</v>
      </c>
      <c r="B3731" s="431">
        <v>127.56112392465073</v>
      </c>
      <c r="C3731" s="324">
        <v>6.126780012215851E-2</v>
      </c>
      <c r="D3731" s="324">
        <v>0.12505965203137753</v>
      </c>
    </row>
    <row r="3732" spans="1:4">
      <c r="A3732">
        <v>3731</v>
      </c>
      <c r="B3732" s="431">
        <v>135.23521615575785</v>
      </c>
      <c r="C3732" s="324">
        <v>6.5188955192076486E-2</v>
      </c>
      <c r="D3732" s="324">
        <v>0.12993046367671029</v>
      </c>
    </row>
    <row r="3733" spans="1:4">
      <c r="A3733">
        <v>3732</v>
      </c>
      <c r="B3733" s="431">
        <v>128.94393560165346</v>
      </c>
      <c r="C3733" s="324">
        <v>6.9931648517926992E-2</v>
      </c>
      <c r="D3733" s="324">
        <v>0.12320550929145764</v>
      </c>
    </row>
    <row r="3734" spans="1:4">
      <c r="A3734">
        <v>3733</v>
      </c>
      <c r="B3734" s="431">
        <v>133.13885018122787</v>
      </c>
      <c r="C3734" s="324">
        <v>7.8081907810681458E-2</v>
      </c>
      <c r="D3734" s="324">
        <v>0.1236818926597322</v>
      </c>
    </row>
    <row r="3735" spans="1:4">
      <c r="A3735">
        <v>3734</v>
      </c>
      <c r="B3735" s="431">
        <v>131.94872300318323</v>
      </c>
      <c r="C3735" s="324">
        <v>7.1217289316103466E-2</v>
      </c>
      <c r="D3735" s="324">
        <v>0.12512426528601511</v>
      </c>
    </row>
    <row r="3736" spans="1:4">
      <c r="A3736">
        <v>3735</v>
      </c>
      <c r="B3736" s="431">
        <v>130.62409363210801</v>
      </c>
      <c r="C3736" s="324">
        <v>5.2671365348003513E-2</v>
      </c>
      <c r="D3736" s="324">
        <v>0.13083539351730064</v>
      </c>
    </row>
    <row r="3737" spans="1:4">
      <c r="A3737">
        <v>3736</v>
      </c>
      <c r="B3737" s="431">
        <v>128.96592552237357</v>
      </c>
      <c r="C3737" s="324">
        <v>5.1847262900251552E-2</v>
      </c>
      <c r="D3737" s="324">
        <v>0.12969629934434448</v>
      </c>
    </row>
    <row r="3738" spans="1:4">
      <c r="A3738">
        <v>3737</v>
      </c>
      <c r="B3738" s="431">
        <v>154.56063694346952</v>
      </c>
      <c r="C3738" s="324">
        <v>7.7717019299844758E-2</v>
      </c>
      <c r="D3738" s="324">
        <v>0.13991298611717956</v>
      </c>
    </row>
    <row r="3739" spans="1:4">
      <c r="A3739">
        <v>3738</v>
      </c>
      <c r="B3739" s="431">
        <v>154.16287073414549</v>
      </c>
      <c r="C3739" s="324">
        <v>5.8261452698270537E-2</v>
      </c>
      <c r="D3739" s="324">
        <v>0.14862610639409315</v>
      </c>
    </row>
    <row r="3740" spans="1:4">
      <c r="A3740">
        <v>3739</v>
      </c>
      <c r="B3740" s="431">
        <v>123.33927205540431</v>
      </c>
      <c r="C3740" s="324">
        <v>5.8045691362603423E-2</v>
      </c>
      <c r="D3740" s="324">
        <v>0.12262244442239702</v>
      </c>
    </row>
    <row r="3741" spans="1:4">
      <c r="A3741">
        <v>3740</v>
      </c>
      <c r="B3741" s="431">
        <v>133.48887867710516</v>
      </c>
      <c r="C3741" s="324">
        <v>7.1028551431851716E-2</v>
      </c>
      <c r="D3741" s="324">
        <v>0.12639576791433066</v>
      </c>
    </row>
    <row r="3742" spans="1:4">
      <c r="A3742">
        <v>3741</v>
      </c>
      <c r="B3742" s="431">
        <v>140.41002103400047</v>
      </c>
      <c r="C3742" s="324">
        <v>5.1821620660750953E-2</v>
      </c>
      <c r="D3742" s="324">
        <v>0.13977570724830585</v>
      </c>
    </row>
    <row r="3743" spans="1:4">
      <c r="A3743">
        <v>3742</v>
      </c>
      <c r="B3743" s="431">
        <v>135.26971113733336</v>
      </c>
      <c r="C3743" s="324">
        <v>6.9729169146031694E-2</v>
      </c>
      <c r="D3743" s="324">
        <v>0.12826521293146198</v>
      </c>
    </row>
    <row r="3744" spans="1:4">
      <c r="A3744">
        <v>3743</v>
      </c>
      <c r="B3744" s="431">
        <v>145.86582759072672</v>
      </c>
      <c r="C3744" s="324">
        <v>5.7088417782023747E-2</v>
      </c>
      <c r="D3744" s="324">
        <v>0.14213835758156876</v>
      </c>
    </row>
    <row r="3745" spans="1:4">
      <c r="A3745">
        <v>3744</v>
      </c>
      <c r="B3745" s="431">
        <v>115.3506449530629</v>
      </c>
      <c r="C3745" s="324">
        <v>5.7993184704330375E-2</v>
      </c>
      <c r="D3745" s="324">
        <v>0.1158708261805413</v>
      </c>
    </row>
    <row r="3746" spans="1:4">
      <c r="A3746">
        <v>3745</v>
      </c>
      <c r="B3746" s="431">
        <v>107.18084562929522</v>
      </c>
      <c r="C3746" s="324">
        <v>5.9658712688674551E-2</v>
      </c>
      <c r="D3746" s="324">
        <v>0.10853031558774717</v>
      </c>
    </row>
    <row r="3747" spans="1:4">
      <c r="A3747">
        <v>3746</v>
      </c>
      <c r="B3747" s="431">
        <v>111.2235293555113</v>
      </c>
      <c r="C3747" s="324">
        <v>5.1752803224023806E-2</v>
      </c>
      <c r="D3747" s="324">
        <v>0.11411410385602944</v>
      </c>
    </row>
    <row r="3748" spans="1:4">
      <c r="A3748">
        <v>3747</v>
      </c>
      <c r="B3748" s="431">
        <v>155.45209982429492</v>
      </c>
      <c r="C3748" s="324">
        <v>6.7154127260276184E-2</v>
      </c>
      <c r="D3748" s="324">
        <v>0.14539488026974401</v>
      </c>
    </row>
    <row r="3749" spans="1:4">
      <c r="A3749">
        <v>3748</v>
      </c>
      <c r="B3749" s="431">
        <v>126.73880981978716</v>
      </c>
      <c r="C3749" s="324">
        <v>6.9224200537067002E-2</v>
      </c>
      <c r="D3749" s="324">
        <v>0.12169892101198218</v>
      </c>
    </row>
    <row r="3750" spans="1:4">
      <c r="A3750">
        <v>3749</v>
      </c>
      <c r="B3750" s="431">
        <v>110.18905730444261</v>
      </c>
      <c r="C3750" s="324">
        <v>7.3533934575288534E-2</v>
      </c>
      <c r="D3750" s="324">
        <v>0.1075446222074741</v>
      </c>
    </row>
    <row r="3751" spans="1:4">
      <c r="A3751">
        <v>3750</v>
      </c>
      <c r="B3751" s="431">
        <v>138.36982679795827</v>
      </c>
      <c r="C3751" s="324">
        <v>7.9104335642934009E-2</v>
      </c>
      <c r="D3751" s="324">
        <v>0.12723821476736069</v>
      </c>
    </row>
    <row r="3752" spans="1:4">
      <c r="A3752">
        <v>3751</v>
      </c>
      <c r="B3752" s="431">
        <v>117.90875770408861</v>
      </c>
      <c r="C3752" s="324">
        <v>5.7717357253524178E-2</v>
      </c>
      <c r="D3752" s="324">
        <v>0.11812339757298355</v>
      </c>
    </row>
    <row r="3753" spans="1:4">
      <c r="A3753">
        <v>3752</v>
      </c>
      <c r="B3753" s="431">
        <v>135.83912084890866</v>
      </c>
      <c r="C3753" s="324">
        <v>7.1811197601170842E-2</v>
      </c>
      <c r="D3753" s="324">
        <v>0.12794938280250351</v>
      </c>
    </row>
    <row r="3754" spans="1:4">
      <c r="A3754">
        <v>3753</v>
      </c>
      <c r="B3754" s="431">
        <v>126.23107823921832</v>
      </c>
      <c r="C3754" s="324">
        <v>6.3378934805923576E-2</v>
      </c>
      <c r="D3754" s="324">
        <v>0.12323583749109709</v>
      </c>
    </row>
    <row r="3755" spans="1:4">
      <c r="A3755">
        <v>3754</v>
      </c>
      <c r="B3755" s="431">
        <v>123.74006938897061</v>
      </c>
      <c r="C3755" s="324">
        <v>6.0658029043422095E-2</v>
      </c>
      <c r="D3755" s="324">
        <v>0.1220876471784072</v>
      </c>
    </row>
    <row r="3756" spans="1:4">
      <c r="A3756">
        <v>3755</v>
      </c>
      <c r="B3756" s="431">
        <v>156.51108642412106</v>
      </c>
      <c r="C3756" s="324">
        <v>6.788988784322976E-2</v>
      </c>
      <c r="D3756" s="324">
        <v>0.14589363419041262</v>
      </c>
    </row>
    <row r="3757" spans="1:4">
      <c r="A3757">
        <v>3756</v>
      </c>
      <c r="B3757" s="431">
        <v>136.12062097774802</v>
      </c>
      <c r="C3757" s="324">
        <v>7.3098398201679071E-2</v>
      </c>
      <c r="D3757" s="324">
        <v>0.12769926096713036</v>
      </c>
    </row>
    <row r="3758" spans="1:4">
      <c r="A3758">
        <v>3757</v>
      </c>
      <c r="B3758" s="431">
        <v>131.10726337571</v>
      </c>
      <c r="C3758" s="324">
        <v>6.3520446100048936E-2</v>
      </c>
      <c r="D3758" s="324">
        <v>0.1271832444899843</v>
      </c>
    </row>
    <row r="3759" spans="1:4">
      <c r="A3759">
        <v>3758</v>
      </c>
      <c r="B3759" s="431">
        <v>132.48041019797753</v>
      </c>
      <c r="C3759" s="324">
        <v>5.8702400009474902E-2</v>
      </c>
      <c r="D3759" s="324">
        <v>0.13011500022826455</v>
      </c>
    </row>
    <row r="3760" spans="1:4">
      <c r="A3760">
        <v>3759</v>
      </c>
      <c r="B3760" s="431">
        <v>125.23516393975815</v>
      </c>
      <c r="C3760" s="324">
        <v>5.9574025682906637E-2</v>
      </c>
      <c r="D3760" s="324">
        <v>0.12370333230233736</v>
      </c>
    </row>
    <row r="3761" spans="1:4">
      <c r="A3761">
        <v>3760</v>
      </c>
      <c r="B3761" s="431">
        <v>139.93660610423851</v>
      </c>
      <c r="C3761" s="324">
        <v>6.871144596427281E-2</v>
      </c>
      <c r="D3761" s="324">
        <v>0.13234558847555544</v>
      </c>
    </row>
    <row r="3762" spans="1:4">
      <c r="A3762">
        <v>3761</v>
      </c>
      <c r="B3762" s="431">
        <v>148.16304309668101</v>
      </c>
      <c r="C3762" s="324">
        <v>7.7908006356054924E-2</v>
      </c>
      <c r="D3762" s="324">
        <v>0.13502482224153681</v>
      </c>
    </row>
    <row r="3763" spans="1:4">
      <c r="A3763">
        <v>3762</v>
      </c>
      <c r="B3763" s="431">
        <v>151.117433068151</v>
      </c>
      <c r="C3763" s="324">
        <v>5.4520196167063065E-2</v>
      </c>
      <c r="D3763" s="324">
        <v>0.14786166899225425</v>
      </c>
    </row>
    <row r="3764" spans="1:4">
      <c r="A3764">
        <v>3763</v>
      </c>
      <c r="B3764" s="431">
        <v>124.14865666669296</v>
      </c>
      <c r="C3764" s="324">
        <v>5.7819983292287214E-2</v>
      </c>
      <c r="D3764" s="324">
        <v>0.12338480257436303</v>
      </c>
    </row>
    <row r="3765" spans="1:4">
      <c r="A3765">
        <v>3764</v>
      </c>
      <c r="B3765" s="431">
        <v>102.1877901456145</v>
      </c>
      <c r="C3765" s="324">
        <v>5.7664668805741087E-2</v>
      </c>
      <c r="D3765" s="324">
        <v>0.10479162535629441</v>
      </c>
    </row>
    <row r="3766" spans="1:4">
      <c r="A3766">
        <v>3765</v>
      </c>
      <c r="B3766" s="431">
        <v>102.03051221758793</v>
      </c>
      <c r="C3766" s="324">
        <v>6.9404245647324364E-2</v>
      </c>
      <c r="D3766" s="324">
        <v>0.1021049713824364</v>
      </c>
    </row>
    <row r="3767" spans="1:4">
      <c r="A3767">
        <v>3766</v>
      </c>
      <c r="B3767" s="431">
        <v>140.49338191304415</v>
      </c>
      <c r="C3767" s="324">
        <v>5.0885115773829225E-2</v>
      </c>
      <c r="D3767" s="324">
        <v>0.14026448868074196</v>
      </c>
    </row>
    <row r="3768" spans="1:4">
      <c r="A3768">
        <v>3767</v>
      </c>
      <c r="B3768" s="431">
        <v>153.39921469754131</v>
      </c>
      <c r="C3768" s="324">
        <v>7.860623653447546E-2</v>
      </c>
      <c r="D3768" s="324">
        <v>0.1386580582904226</v>
      </c>
    </row>
    <row r="3769" spans="1:4">
      <c r="A3769">
        <v>3768</v>
      </c>
      <c r="B3769" s="431">
        <v>122.66489965988082</v>
      </c>
      <c r="C3769" s="324">
        <v>7.802885237523767E-2</v>
      </c>
      <c r="D3769" s="324">
        <v>0.11583893135448223</v>
      </c>
    </row>
    <row r="3770" spans="1:4">
      <c r="A3770">
        <v>3769</v>
      </c>
      <c r="B3770" s="431">
        <v>133.19582042497885</v>
      </c>
      <c r="C3770" s="324">
        <v>5.3879501732941489E-2</v>
      </c>
      <c r="D3770" s="324">
        <v>0.13260447434873734</v>
      </c>
    </row>
    <row r="3771" spans="1:4">
      <c r="A3771">
        <v>3770</v>
      </c>
      <c r="B3771" s="431">
        <v>135.24025691399558</v>
      </c>
      <c r="C3771" s="324">
        <v>7.8008577445525945E-2</v>
      </c>
      <c r="D3771" s="324">
        <v>0.12528401228794242</v>
      </c>
    </row>
    <row r="3772" spans="1:4">
      <c r="A3772">
        <v>3771</v>
      </c>
      <c r="B3772" s="431">
        <v>127.31395354122699</v>
      </c>
      <c r="C3772" s="324">
        <v>6.806072522330131E-2</v>
      </c>
      <c r="D3772" s="324">
        <v>0.12254010531758452</v>
      </c>
    </row>
    <row r="3773" spans="1:4">
      <c r="A3773">
        <v>3772</v>
      </c>
      <c r="B3773" s="431">
        <v>120.51239075102467</v>
      </c>
      <c r="C3773" s="324">
        <v>6.4572619909687254E-2</v>
      </c>
      <c r="D3773" s="324">
        <v>0.11817804723453844</v>
      </c>
    </row>
    <row r="3774" spans="1:4">
      <c r="A3774">
        <v>3773</v>
      </c>
      <c r="B3774" s="431">
        <v>108.3606070893092</v>
      </c>
      <c r="C3774" s="324">
        <v>5.7571265263283287E-2</v>
      </c>
      <c r="D3774" s="324">
        <v>0.11005689344111363</v>
      </c>
    </row>
    <row r="3775" spans="1:4">
      <c r="A3775">
        <v>3774</v>
      </c>
      <c r="B3775" s="431">
        <v>140.35097539164551</v>
      </c>
      <c r="C3775" s="324">
        <v>7.0490995953088165E-2</v>
      </c>
      <c r="D3775" s="324">
        <v>0.13197712564742531</v>
      </c>
    </row>
    <row r="3776" spans="1:4">
      <c r="A3776">
        <v>3775</v>
      </c>
      <c r="B3776" s="431">
        <v>144.590798628485</v>
      </c>
      <c r="C3776" s="324">
        <v>7.410656995331244E-2</v>
      </c>
      <c r="D3776" s="324">
        <v>0.13384345700413566</v>
      </c>
    </row>
    <row r="3777" spans="1:4">
      <c r="A3777">
        <v>3776</v>
      </c>
      <c r="B3777" s="431">
        <v>118.83405471190861</v>
      </c>
      <c r="C3777" s="324">
        <v>5.0097847445913522E-2</v>
      </c>
      <c r="D3777" s="324">
        <v>0.12135556756683749</v>
      </c>
    </row>
    <row r="3778" spans="1:4">
      <c r="A3778">
        <v>3777</v>
      </c>
      <c r="B3778" s="431">
        <v>136.58956303398426</v>
      </c>
      <c r="C3778" s="324">
        <v>5.1648435439750756E-2</v>
      </c>
      <c r="D3778" s="324">
        <v>0.13648707220044626</v>
      </c>
    </row>
    <row r="3779" spans="1:4">
      <c r="A3779">
        <v>3778</v>
      </c>
      <c r="B3779" s="431">
        <v>126.37641346463126</v>
      </c>
      <c r="C3779" s="324">
        <v>5.1304019000988466E-2</v>
      </c>
      <c r="D3779" s="324">
        <v>0.12761741831791881</v>
      </c>
    </row>
    <row r="3780" spans="1:4">
      <c r="A3780">
        <v>3779</v>
      </c>
      <c r="B3780" s="431">
        <v>132.4567579865714</v>
      </c>
      <c r="C3780" s="324">
        <v>6.2004947183656019E-2</v>
      </c>
      <c r="D3780" s="324">
        <v>0.12885077955020349</v>
      </c>
    </row>
    <row r="3781" spans="1:4">
      <c r="A3781">
        <v>3780</v>
      </c>
      <c r="B3781" s="431">
        <v>134.31710143487896</v>
      </c>
      <c r="C3781" s="324">
        <v>6.493508184558483E-2</v>
      </c>
      <c r="D3781" s="324">
        <v>0.1292808091645882</v>
      </c>
    </row>
    <row r="3782" spans="1:4">
      <c r="A3782">
        <v>3781</v>
      </c>
      <c r="B3782" s="431">
        <v>114.89682371504109</v>
      </c>
      <c r="C3782" s="324">
        <v>6.3166954197532946E-2</v>
      </c>
      <c r="D3782" s="324">
        <v>0.11400103343368888</v>
      </c>
    </row>
    <row r="3783" spans="1:4">
      <c r="A3783">
        <v>3782</v>
      </c>
      <c r="B3783" s="431">
        <v>134.43053034651038</v>
      </c>
      <c r="C3783" s="324">
        <v>6.5519712886549397E-2</v>
      </c>
      <c r="D3783" s="324">
        <v>0.12915407170203744</v>
      </c>
    </row>
    <row r="3784" spans="1:4">
      <c r="A3784">
        <v>3783</v>
      </c>
      <c r="B3784" s="431">
        <v>140.60280389547981</v>
      </c>
      <c r="C3784" s="324">
        <v>7.2036550153063872E-2</v>
      </c>
      <c r="D3784" s="324">
        <v>0.13157400770265387</v>
      </c>
    </row>
    <row r="3785" spans="1:4">
      <c r="A3785">
        <v>3784</v>
      </c>
      <c r="B3785" s="431">
        <v>133.95706733776257</v>
      </c>
      <c r="C3785" s="324">
        <v>6.1587703768903254E-2</v>
      </c>
      <c r="D3785" s="324">
        <v>0.13025025109391875</v>
      </c>
    </row>
    <row r="3786" spans="1:4">
      <c r="A3786">
        <v>3785</v>
      </c>
      <c r="B3786" s="431">
        <v>144.52040514843574</v>
      </c>
      <c r="C3786" s="324">
        <v>6.7459184461021421E-2</v>
      </c>
      <c r="D3786" s="324">
        <v>0.13650585800794796</v>
      </c>
    </row>
    <row r="3787" spans="1:4">
      <c r="A3787">
        <v>3786</v>
      </c>
      <c r="B3787" s="431">
        <v>125.57948349191649</v>
      </c>
      <c r="C3787" s="324">
        <v>7.7963955308293906E-2</v>
      </c>
      <c r="D3787" s="324">
        <v>0.11804610260823714</v>
      </c>
    </row>
    <row r="3788" spans="1:4">
      <c r="A3788">
        <v>3787</v>
      </c>
      <c r="B3788" s="431">
        <v>127.64615675324072</v>
      </c>
      <c r="C3788" s="324">
        <v>6.8735191993757716E-2</v>
      </c>
      <c r="D3788" s="324">
        <v>0.12257971046717213</v>
      </c>
    </row>
    <row r="3789" spans="1:4">
      <c r="A3789">
        <v>3788</v>
      </c>
      <c r="B3789" s="431">
        <v>114.51563362805439</v>
      </c>
      <c r="C3789" s="324">
        <v>7.3499514485476314E-2</v>
      </c>
      <c r="D3789" s="324">
        <v>0.11088999330983948</v>
      </c>
    </row>
    <row r="3790" spans="1:4">
      <c r="A3790">
        <v>3789</v>
      </c>
      <c r="B3790" s="431">
        <v>124.33665825003112</v>
      </c>
      <c r="C3790" s="324">
        <v>7.5664028243936615E-2</v>
      </c>
      <c r="D3790" s="324">
        <v>0.1178044339988434</v>
      </c>
    </row>
    <row r="3791" spans="1:4">
      <c r="A3791">
        <v>3790</v>
      </c>
      <c r="B3791" s="431">
        <v>146.35926456431378</v>
      </c>
      <c r="C3791" s="324">
        <v>6.8549027060414214E-2</v>
      </c>
      <c r="D3791" s="324">
        <v>0.13751360185725908</v>
      </c>
    </row>
    <row r="3792" spans="1:4">
      <c r="A3792">
        <v>3791</v>
      </c>
      <c r="B3792" s="431">
        <v>138.06151510822284</v>
      </c>
      <c r="C3792" s="324">
        <v>5.7598242404683607E-2</v>
      </c>
      <c r="D3792" s="324">
        <v>0.13527791271779122</v>
      </c>
    </row>
    <row r="3793" spans="1:4">
      <c r="A3793">
        <v>3792</v>
      </c>
      <c r="B3793" s="431">
        <v>137.13037318056246</v>
      </c>
      <c r="C3793" s="324">
        <v>5.5225360358704519E-2</v>
      </c>
      <c r="D3793" s="324">
        <v>0.13546280118381962</v>
      </c>
    </row>
    <row r="3794" spans="1:4">
      <c r="A3794">
        <v>3793</v>
      </c>
      <c r="B3794" s="431">
        <v>130.73069255166931</v>
      </c>
      <c r="C3794" s="324">
        <v>6.8439787183161724E-2</v>
      </c>
      <c r="D3794" s="324">
        <v>0.12513120445460491</v>
      </c>
    </row>
    <row r="3795" spans="1:4">
      <c r="A3795">
        <v>3794</v>
      </c>
      <c r="B3795" s="431">
        <v>140.00862640446462</v>
      </c>
      <c r="C3795" s="324">
        <v>7.6070617114226621E-2</v>
      </c>
      <c r="D3795" s="324">
        <v>0.12958309263678006</v>
      </c>
    </row>
    <row r="3796" spans="1:4">
      <c r="A3796">
        <v>3795</v>
      </c>
      <c r="B3796" s="431">
        <v>129.73856093273415</v>
      </c>
      <c r="C3796" s="324">
        <v>5.0924826255498844E-2</v>
      </c>
      <c r="D3796" s="324">
        <v>0.13073157920916706</v>
      </c>
    </row>
    <row r="3797" spans="1:4">
      <c r="A3797">
        <v>3796</v>
      </c>
      <c r="B3797" s="431">
        <v>115.32604863038236</v>
      </c>
      <c r="C3797" s="324">
        <v>6.6803772089445865E-2</v>
      </c>
      <c r="D3797" s="324">
        <v>0.11333205942265211</v>
      </c>
    </row>
    <row r="3798" spans="1:4">
      <c r="A3798">
        <v>3797</v>
      </c>
      <c r="B3798" s="431">
        <v>110.05161992735974</v>
      </c>
      <c r="C3798" s="324">
        <v>7.5105468833402481E-2</v>
      </c>
      <c r="D3798" s="324">
        <v>0.10706224934608255</v>
      </c>
    </row>
    <row r="3799" spans="1:4">
      <c r="A3799">
        <v>3798</v>
      </c>
      <c r="B3799" s="431">
        <v>151.65390055694107</v>
      </c>
      <c r="C3799" s="324">
        <v>6.997710595371999E-2</v>
      </c>
      <c r="D3799" s="324">
        <v>0.14108313021203595</v>
      </c>
    </row>
    <row r="3800" spans="1:4">
      <c r="A3800">
        <v>3799</v>
      </c>
      <c r="B3800" s="431">
        <v>151.66957555008338</v>
      </c>
      <c r="C3800" s="324">
        <v>7.8576434370398726E-2</v>
      </c>
      <c r="D3800" s="324">
        <v>0.13737695780425893</v>
      </c>
    </row>
    <row r="3801" spans="1:4">
      <c r="A3801">
        <v>3800</v>
      </c>
      <c r="B3801" s="431">
        <v>130.72035835914591</v>
      </c>
      <c r="C3801" s="324">
        <v>6.4310537704411211E-2</v>
      </c>
      <c r="D3801" s="324">
        <v>0.12658238447858761</v>
      </c>
    </row>
    <row r="3802" spans="1:4">
      <c r="A3802">
        <v>3801</v>
      </c>
      <c r="B3802" s="431">
        <v>124.15934341071902</v>
      </c>
      <c r="C3802" s="324">
        <v>7.1377445832536301E-2</v>
      </c>
      <c r="D3802" s="324">
        <v>0.11898314784125566</v>
      </c>
    </row>
    <row r="3803" spans="1:4">
      <c r="A3803">
        <v>3802</v>
      </c>
      <c r="B3803" s="431">
        <v>126.61986108481658</v>
      </c>
      <c r="C3803" s="324">
        <v>6.452970301477691E-2</v>
      </c>
      <c r="D3803" s="324">
        <v>0.12316474415740078</v>
      </c>
    </row>
    <row r="3804" spans="1:4">
      <c r="A3804">
        <v>3803</v>
      </c>
      <c r="B3804" s="431">
        <v>106.24533467033288</v>
      </c>
      <c r="C3804" s="324">
        <v>6.699515654565541E-2</v>
      </c>
      <c r="D3804" s="324">
        <v>0.10599403601682582</v>
      </c>
    </row>
    <row r="3805" spans="1:4">
      <c r="A3805">
        <v>3804</v>
      </c>
      <c r="B3805" s="431">
        <v>123.07914615230564</v>
      </c>
      <c r="C3805" s="324">
        <v>6.7027991561697794E-2</v>
      </c>
      <c r="D3805" s="324">
        <v>0.11948853872210692</v>
      </c>
    </row>
    <row r="3806" spans="1:4">
      <c r="A3806">
        <v>3805</v>
      </c>
      <c r="B3806" s="431">
        <v>142.35147396811325</v>
      </c>
      <c r="C3806" s="324">
        <v>7.6360482674259919E-2</v>
      </c>
      <c r="D3806" s="324">
        <v>0.13125093553870942</v>
      </c>
    </row>
    <row r="3807" spans="1:4">
      <c r="A3807">
        <v>3806</v>
      </c>
      <c r="B3807" s="431">
        <v>103.03216244227275</v>
      </c>
      <c r="C3807" s="324">
        <v>5.7171755999872349E-2</v>
      </c>
      <c r="D3807" s="324">
        <v>0.10562274971178812</v>
      </c>
    </row>
    <row r="3808" spans="1:4">
      <c r="A3808">
        <v>3807</v>
      </c>
      <c r="B3808" s="431">
        <v>148.78990630520786</v>
      </c>
      <c r="C3808" s="324">
        <v>7.1831185283060733E-2</v>
      </c>
      <c r="D3808" s="324">
        <v>0.13803211220883393</v>
      </c>
    </row>
    <row r="3809" spans="1:4">
      <c r="A3809">
        <v>3808</v>
      </c>
      <c r="B3809" s="431">
        <v>131.11009624156418</v>
      </c>
      <c r="C3809" s="324">
        <v>5.8797717322035564E-2</v>
      </c>
      <c r="D3809" s="324">
        <v>0.12892321939360835</v>
      </c>
    </row>
    <row r="3810" spans="1:4">
      <c r="A3810">
        <v>3809</v>
      </c>
      <c r="B3810" s="431">
        <v>134.66037100727974</v>
      </c>
      <c r="C3810" s="324">
        <v>5.1173608280333509E-2</v>
      </c>
      <c r="D3810" s="324">
        <v>0.13498337748989889</v>
      </c>
    </row>
    <row r="3811" spans="1:4">
      <c r="A3811">
        <v>3810</v>
      </c>
      <c r="B3811" s="431">
        <v>134.64648985028902</v>
      </c>
      <c r="C3811" s="324">
        <v>7.121566945743546E-2</v>
      </c>
      <c r="D3811" s="324">
        <v>0.12723450712356282</v>
      </c>
    </row>
    <row r="3812" spans="1:4">
      <c r="A3812">
        <v>3811</v>
      </c>
      <c r="B3812" s="431">
        <v>143.31479696432964</v>
      </c>
      <c r="C3812" s="324">
        <v>7.2690774767049951E-2</v>
      </c>
      <c r="D3812" s="324">
        <v>0.13342348158556327</v>
      </c>
    </row>
    <row r="3813" spans="1:4">
      <c r="A3813">
        <v>3812</v>
      </c>
      <c r="B3813" s="431">
        <v>117.96422605877709</v>
      </c>
      <c r="C3813" s="324">
        <v>7.2325351351092262E-2</v>
      </c>
      <c r="D3813" s="324">
        <v>0.11387715714491543</v>
      </c>
    </row>
    <row r="3814" spans="1:4">
      <c r="A3814">
        <v>3813</v>
      </c>
      <c r="B3814" s="431">
        <v>131.68562934966349</v>
      </c>
      <c r="C3814" s="324">
        <v>7.1912274678196886E-2</v>
      </c>
      <c r="D3814" s="324">
        <v>0.12467808522529608</v>
      </c>
    </row>
    <row r="3815" spans="1:4">
      <c r="A3815">
        <v>3814</v>
      </c>
      <c r="B3815" s="431">
        <v>150.1307351824459</v>
      </c>
      <c r="C3815" s="324">
        <v>5.588006022660065E-2</v>
      </c>
      <c r="D3815" s="324">
        <v>0.14635087432874655</v>
      </c>
    </row>
    <row r="3816" spans="1:4">
      <c r="A3816">
        <v>3815</v>
      </c>
      <c r="B3816" s="431">
        <v>124.41438216124418</v>
      </c>
      <c r="C3816" s="324">
        <v>7.6644013680817566E-2</v>
      </c>
      <c r="D3816" s="324">
        <v>0.11756733969194559</v>
      </c>
    </row>
    <row r="3817" spans="1:4">
      <c r="A3817">
        <v>3816</v>
      </c>
      <c r="B3817" s="431">
        <v>142.33186353052324</v>
      </c>
      <c r="C3817" s="324">
        <v>5.8848348403744567E-2</v>
      </c>
      <c r="D3817" s="324">
        <v>0.13836375418620372</v>
      </c>
    </row>
    <row r="3818" spans="1:4">
      <c r="A3818">
        <v>3817</v>
      </c>
      <c r="B3818" s="431">
        <v>113.90616467619236</v>
      </c>
      <c r="C3818" s="324">
        <v>5.8586497622815197E-2</v>
      </c>
      <c r="D3818" s="324">
        <v>0.11447691565018242</v>
      </c>
    </row>
    <row r="3819" spans="1:4">
      <c r="A3819">
        <v>3818</v>
      </c>
      <c r="B3819" s="431">
        <v>134.03513898568954</v>
      </c>
      <c r="C3819" s="324">
        <v>7.4042629582827271E-2</v>
      </c>
      <c r="D3819" s="324">
        <v>0.12575417117181251</v>
      </c>
    </row>
    <row r="3820" spans="1:4">
      <c r="A3820">
        <v>3819</v>
      </c>
      <c r="B3820" s="431">
        <v>132.77089755009803</v>
      </c>
      <c r="C3820" s="324">
        <v>6.8023899960342749E-2</v>
      </c>
      <c r="D3820" s="324">
        <v>0.12690297249187449</v>
      </c>
    </row>
    <row r="3821" spans="1:4">
      <c r="A3821">
        <v>3820</v>
      </c>
      <c r="B3821" s="431">
        <v>136.90713618376785</v>
      </c>
      <c r="C3821" s="324">
        <v>6.9248907887027089E-2</v>
      </c>
      <c r="D3821" s="324">
        <v>0.12973771467393455</v>
      </c>
    </row>
    <row r="3822" spans="1:4">
      <c r="A3822">
        <v>3821</v>
      </c>
      <c r="B3822" s="431">
        <v>142.88262138962625</v>
      </c>
      <c r="C3822" s="324">
        <v>5.8366041219963714E-2</v>
      </c>
      <c r="D3822" s="324">
        <v>0.13903772721909022</v>
      </c>
    </row>
    <row r="3823" spans="1:4">
      <c r="A3823">
        <v>3822</v>
      </c>
      <c r="B3823" s="431">
        <v>145.46386738144076</v>
      </c>
      <c r="C3823" s="324">
        <v>5.6753513126984949E-2</v>
      </c>
      <c r="D3823" s="324">
        <v>0.14194763788298986</v>
      </c>
    </row>
    <row r="3824" spans="1:4">
      <c r="A3824">
        <v>3823</v>
      </c>
      <c r="B3824" s="431">
        <v>127.7929688545524</v>
      </c>
      <c r="C3824" s="324">
        <v>5.2169840457928295E-2</v>
      </c>
      <c r="D3824" s="324">
        <v>0.12854393563958977</v>
      </c>
    </row>
    <row r="3825" spans="1:4">
      <c r="A3825">
        <v>3824</v>
      </c>
      <c r="B3825" s="431">
        <v>130.58719392910456</v>
      </c>
      <c r="C3825" s="324">
        <v>5.3643568495122515E-2</v>
      </c>
      <c r="D3825" s="324">
        <v>0.13042840187143187</v>
      </c>
    </row>
    <row r="3826" spans="1:4">
      <c r="A3826">
        <v>3825</v>
      </c>
      <c r="B3826" s="431">
        <v>127.23661488105391</v>
      </c>
      <c r="C3826" s="324">
        <v>7.790828768066517E-2</v>
      </c>
      <c r="D3826" s="324">
        <v>0.1193076377686498</v>
      </c>
    </row>
    <row r="3827" spans="1:4">
      <c r="A3827">
        <v>3826</v>
      </c>
      <c r="B3827" s="431">
        <v>112.40366801199656</v>
      </c>
      <c r="C3827" s="324">
        <v>5.1759524979516643E-2</v>
      </c>
      <c r="D3827" s="324">
        <v>0.11515098831665575</v>
      </c>
    </row>
    <row r="3828" spans="1:4">
      <c r="A3828">
        <v>3827</v>
      </c>
      <c r="B3828" s="431">
        <v>141.03332790353218</v>
      </c>
      <c r="C3828" s="324">
        <v>6.6710683524939557E-2</v>
      </c>
      <c r="D3828" s="324">
        <v>0.13401702023631867</v>
      </c>
    </row>
    <row r="3829" spans="1:4">
      <c r="A3829">
        <v>3828</v>
      </c>
      <c r="B3829" s="431">
        <v>149.01021460912034</v>
      </c>
      <c r="C3829" s="324">
        <v>6.9667497058244182E-2</v>
      </c>
      <c r="D3829" s="324">
        <v>0.1391341569724428</v>
      </c>
    </row>
    <row r="3830" spans="1:4">
      <c r="A3830">
        <v>3829</v>
      </c>
      <c r="B3830" s="431">
        <v>129.56985510566363</v>
      </c>
      <c r="C3830" s="324">
        <v>6.8734294473535518E-2</v>
      </c>
      <c r="D3830" s="324">
        <v>0.12410711296491729</v>
      </c>
    </row>
    <row r="3831" spans="1:4">
      <c r="A3831">
        <v>3830</v>
      </c>
      <c r="B3831" s="431">
        <v>139.85626660889454</v>
      </c>
      <c r="C3831" s="324">
        <v>7.6251269465429372E-2</v>
      </c>
      <c r="D3831" s="324">
        <v>0.12940001421041958</v>
      </c>
    </row>
    <row r="3832" spans="1:4">
      <c r="A3832">
        <v>3831</v>
      </c>
      <c r="B3832" s="431">
        <v>151.56772166056336</v>
      </c>
      <c r="C3832" s="324">
        <v>7.881325766854605E-2</v>
      </c>
      <c r="D3832" s="324">
        <v>0.1372014394968171</v>
      </c>
    </row>
    <row r="3833" spans="1:4">
      <c r="A3833">
        <v>3832</v>
      </c>
      <c r="B3833" s="431">
        <v>112.96547948145781</v>
      </c>
      <c r="C3833" s="324">
        <v>5.4423706435795742E-2</v>
      </c>
      <c r="D3833" s="324">
        <v>0.11486881846945353</v>
      </c>
    </row>
    <row r="3834" spans="1:4">
      <c r="A3834">
        <v>3833</v>
      </c>
      <c r="B3834" s="431">
        <v>121.57705249102766</v>
      </c>
      <c r="C3834" s="324">
        <v>5.6954303238053949E-2</v>
      </c>
      <c r="D3834" s="324">
        <v>0.12148728277254567</v>
      </c>
    </row>
    <row r="3835" spans="1:4">
      <c r="A3835">
        <v>3834</v>
      </c>
      <c r="B3835" s="431">
        <v>111.10314885400096</v>
      </c>
      <c r="C3835" s="324">
        <v>7.8790795048135701E-2</v>
      </c>
      <c r="D3835" s="324">
        <v>0.10698040819971445</v>
      </c>
    </row>
    <row r="3836" spans="1:4">
      <c r="A3836">
        <v>3835</v>
      </c>
      <c r="B3836" s="431">
        <v>136.46919852818817</v>
      </c>
      <c r="C3836" s="324">
        <v>7.0130099686854575E-2</v>
      </c>
      <c r="D3836" s="324">
        <v>0.12906232442248908</v>
      </c>
    </row>
    <row r="3837" spans="1:4">
      <c r="A3837">
        <v>3836</v>
      </c>
      <c r="B3837" s="431">
        <v>136.75046503683507</v>
      </c>
      <c r="C3837" s="324">
        <v>7.1439065379760733E-2</v>
      </c>
      <c r="D3837" s="324">
        <v>0.12879708055053513</v>
      </c>
    </row>
    <row r="3838" spans="1:4">
      <c r="A3838">
        <v>3837</v>
      </c>
      <c r="B3838" s="431">
        <v>144.45582768368584</v>
      </c>
      <c r="C3838" s="324">
        <v>6.1475190129818023E-2</v>
      </c>
      <c r="D3838" s="324">
        <v>0.13900278465321286</v>
      </c>
    </row>
    <row r="3839" spans="1:4">
      <c r="A3839">
        <v>3838</v>
      </c>
      <c r="B3839" s="431">
        <v>149.26173815574251</v>
      </c>
      <c r="C3839" s="324">
        <v>7.924268686177334E-2</v>
      </c>
      <c r="D3839" s="324">
        <v>0.1353036420060646</v>
      </c>
    </row>
    <row r="3840" spans="1:4">
      <c r="A3840">
        <v>3839</v>
      </c>
      <c r="B3840" s="431">
        <v>138.4276648047034</v>
      </c>
      <c r="C3840" s="324">
        <v>6.2708453183392271E-2</v>
      </c>
      <c r="D3840" s="324">
        <v>0.133505643212044</v>
      </c>
    </row>
    <row r="3841" spans="1:4">
      <c r="A3841">
        <v>3840</v>
      </c>
      <c r="B3841" s="431">
        <v>139.66726138055532</v>
      </c>
      <c r="C3841" s="324">
        <v>6.7383575210060734E-2</v>
      </c>
      <c r="D3841" s="324">
        <v>0.1326531974838262</v>
      </c>
    </row>
    <row r="3842" spans="1:4">
      <c r="A3842">
        <v>3841</v>
      </c>
      <c r="B3842" s="431">
        <v>140.55930155326857</v>
      </c>
      <c r="C3842" s="324">
        <v>5.5972131018513879E-2</v>
      </c>
      <c r="D3842" s="324">
        <v>0.13809559673990335</v>
      </c>
    </row>
    <row r="3843" spans="1:4">
      <c r="A3843">
        <v>3842</v>
      </c>
      <c r="B3843" s="431">
        <v>147.90925890211284</v>
      </c>
      <c r="C3843" s="324">
        <v>7.6515330344678528E-2</v>
      </c>
      <c r="D3843" s="324">
        <v>0.13540094542180992</v>
      </c>
    </row>
    <row r="3844" spans="1:4">
      <c r="A3844">
        <v>3843</v>
      </c>
      <c r="B3844" s="431">
        <v>139.48464675797493</v>
      </c>
      <c r="C3844" s="324">
        <v>6.1430321396994558E-2</v>
      </c>
      <c r="D3844" s="324">
        <v>0.13489713383926022</v>
      </c>
    </row>
    <row r="3845" spans="1:4">
      <c r="A3845">
        <v>3844</v>
      </c>
      <c r="B3845" s="431">
        <v>131.09785447538542</v>
      </c>
      <c r="C3845" s="324">
        <v>5.2766064537114493E-2</v>
      </c>
      <c r="D3845" s="324">
        <v>0.13121323097449672</v>
      </c>
    </row>
    <row r="3846" spans="1:4">
      <c r="A3846">
        <v>3845</v>
      </c>
      <c r="B3846" s="431">
        <v>138.40420646857527</v>
      </c>
      <c r="C3846" s="324">
        <v>6.887148637737682E-2</v>
      </c>
      <c r="D3846" s="324">
        <v>0.13106737849046191</v>
      </c>
    </row>
    <row r="3847" spans="1:4">
      <c r="A3847">
        <v>3846</v>
      </c>
      <c r="B3847" s="431">
        <v>124.91928453057399</v>
      </c>
      <c r="C3847" s="324">
        <v>5.3449626287189141E-2</v>
      </c>
      <c r="D3847" s="324">
        <v>0.12556515653411754</v>
      </c>
    </row>
    <row r="3848" spans="1:4">
      <c r="A3848">
        <v>3847</v>
      </c>
      <c r="B3848" s="431">
        <v>139.60586861097775</v>
      </c>
      <c r="C3848" s="324">
        <v>7.4430697338856155E-2</v>
      </c>
      <c r="D3848" s="324">
        <v>0.12989064133457717</v>
      </c>
    </row>
    <row r="3849" spans="1:4">
      <c r="A3849">
        <v>3848</v>
      </c>
      <c r="B3849" s="431">
        <v>141.28055506156863</v>
      </c>
      <c r="C3849" s="324">
        <v>5.4037028371373676E-2</v>
      </c>
      <c r="D3849" s="324">
        <v>0.13955997151235452</v>
      </c>
    </row>
    <row r="3850" spans="1:4">
      <c r="A3850">
        <v>3849</v>
      </c>
      <c r="B3850" s="431">
        <v>142.4201421320401</v>
      </c>
      <c r="C3850" s="324">
        <v>7.442384200376638E-2</v>
      </c>
      <c r="D3850" s="324">
        <v>0.1320517760184817</v>
      </c>
    </row>
    <row r="3851" spans="1:4">
      <c r="A3851">
        <v>3850</v>
      </c>
      <c r="B3851" s="431">
        <v>107.94666063532671</v>
      </c>
      <c r="C3851" s="324">
        <v>6.1550565358042049E-2</v>
      </c>
      <c r="D3851" s="324">
        <v>0.10869642829397026</v>
      </c>
    </row>
    <row r="3852" spans="1:4">
      <c r="A3852">
        <v>3851</v>
      </c>
      <c r="B3852" s="431">
        <v>100.94620839629177</v>
      </c>
      <c r="C3852" s="324">
        <v>5.5603701921926672E-2</v>
      </c>
      <c r="D3852" s="324">
        <v>0.10419507218481545</v>
      </c>
    </row>
    <row r="3853" spans="1:4">
      <c r="A3853">
        <v>3852</v>
      </c>
      <c r="B3853" s="431">
        <v>132.35942393082377</v>
      </c>
      <c r="C3853" s="324">
        <v>7.5718015383797702E-2</v>
      </c>
      <c r="D3853" s="324">
        <v>0.12389372493102037</v>
      </c>
    </row>
    <row r="3854" spans="1:4">
      <c r="A3854">
        <v>3853</v>
      </c>
      <c r="B3854" s="431">
        <v>117.45686651919034</v>
      </c>
      <c r="C3854" s="324">
        <v>7.9324087253456979E-2</v>
      </c>
      <c r="D3854" s="324">
        <v>0.11158567108118048</v>
      </c>
    </row>
    <row r="3855" spans="1:4">
      <c r="A3855">
        <v>3854</v>
      </c>
      <c r="B3855" s="431">
        <v>127.22888780275572</v>
      </c>
      <c r="C3855" s="324">
        <v>6.8617985382963903E-2</v>
      </c>
      <c r="D3855" s="324">
        <v>0.12228729329841809</v>
      </c>
    </row>
    <row r="3856" spans="1:4">
      <c r="A3856">
        <v>3855</v>
      </c>
      <c r="B3856" s="431">
        <v>134.34084552873364</v>
      </c>
      <c r="C3856" s="324">
        <v>7.6931087005385701E-2</v>
      </c>
      <c r="D3856" s="324">
        <v>0.12498032373109634</v>
      </c>
    </row>
    <row r="3857" spans="1:4">
      <c r="A3857">
        <v>3856</v>
      </c>
      <c r="B3857" s="431">
        <v>134.79523948117679</v>
      </c>
      <c r="C3857" s="324">
        <v>5.768699104324309E-2</v>
      </c>
      <c r="D3857" s="324">
        <v>0.13246840900690512</v>
      </c>
    </row>
    <row r="3858" spans="1:4">
      <c r="A3858">
        <v>3857</v>
      </c>
      <c r="B3858" s="431">
        <v>129.65401124871229</v>
      </c>
      <c r="C3858" s="324">
        <v>5.9000860875938491E-2</v>
      </c>
      <c r="D3858" s="324">
        <v>0.12762106423236588</v>
      </c>
    </row>
    <row r="3859" spans="1:4">
      <c r="A3859">
        <v>3858</v>
      </c>
      <c r="B3859" s="431">
        <v>135.68309471153322</v>
      </c>
      <c r="C3859" s="324">
        <v>6.7145082669865852E-2</v>
      </c>
      <c r="D3859" s="324">
        <v>0.12955396919042986</v>
      </c>
    </row>
    <row r="3860" spans="1:4">
      <c r="A3860">
        <v>3859</v>
      </c>
      <c r="B3860" s="431">
        <v>118.7001614764595</v>
      </c>
      <c r="C3860" s="324">
        <v>5.6295939123395804E-2</v>
      </c>
      <c r="D3860" s="324">
        <v>0.11924114398267767</v>
      </c>
    </row>
    <row r="3861" spans="1:4">
      <c r="A3861">
        <v>3860</v>
      </c>
      <c r="B3861" s="431">
        <v>121.82398628327914</v>
      </c>
      <c r="C3861" s="324">
        <v>7.1570070908204692E-2</v>
      </c>
      <c r="D3861" s="324">
        <v>0.11710094575344442</v>
      </c>
    </row>
    <row r="3862" spans="1:4">
      <c r="A3862">
        <v>3861</v>
      </c>
      <c r="B3862" s="431">
        <v>125.49190924248859</v>
      </c>
      <c r="C3862" s="324">
        <v>7.0742774648006435E-2</v>
      </c>
      <c r="D3862" s="324">
        <v>0.12022591678533673</v>
      </c>
    </row>
    <row r="3863" spans="1:4">
      <c r="A3863">
        <v>3862</v>
      </c>
      <c r="B3863" s="431">
        <v>136.57761742708459</v>
      </c>
      <c r="C3863" s="324">
        <v>5.364650503902068E-2</v>
      </c>
      <c r="D3863" s="324">
        <v>0.1356397644450037</v>
      </c>
    </row>
    <row r="3864" spans="1:4">
      <c r="A3864">
        <v>3863</v>
      </c>
      <c r="B3864" s="431">
        <v>154.93431330577761</v>
      </c>
      <c r="C3864" s="324">
        <v>7.8877120352758623E-2</v>
      </c>
      <c r="D3864" s="324">
        <v>0.13968850288999773</v>
      </c>
    </row>
    <row r="3865" spans="1:4">
      <c r="A3865">
        <v>3864</v>
      </c>
      <c r="B3865" s="431">
        <v>142.32977272810547</v>
      </c>
      <c r="C3865" s="324">
        <v>5.204845799694232E-2</v>
      </c>
      <c r="D3865" s="324">
        <v>0.14136242475009217</v>
      </c>
    </row>
    <row r="3866" spans="1:4">
      <c r="A3866">
        <v>3865</v>
      </c>
      <c r="B3866" s="431">
        <v>130.12179541400081</v>
      </c>
      <c r="C3866" s="324">
        <v>5.2752322001733042E-2</v>
      </c>
      <c r="D3866" s="324">
        <v>0.13036461918670622</v>
      </c>
    </row>
    <row r="3867" spans="1:4">
      <c r="A3867">
        <v>3866</v>
      </c>
      <c r="B3867" s="431">
        <v>143.90783958927028</v>
      </c>
      <c r="C3867" s="324">
        <v>5.2767717713847626E-2</v>
      </c>
      <c r="D3867" s="324">
        <v>0.14241906586040209</v>
      </c>
    </row>
    <row r="3868" spans="1:4">
      <c r="A3868">
        <v>3867</v>
      </c>
      <c r="B3868" s="431">
        <v>136.73986947499318</v>
      </c>
      <c r="C3868" s="324">
        <v>7.038081860187502E-2</v>
      </c>
      <c r="D3868" s="324">
        <v>0.12918185792323059</v>
      </c>
    </row>
    <row r="3869" spans="1:4">
      <c r="A3869">
        <v>3868</v>
      </c>
      <c r="B3869" s="431">
        <v>102.3904786005313</v>
      </c>
      <c r="C3869" s="324">
        <v>5.9388476959144919E-2</v>
      </c>
      <c r="D3869" s="324">
        <v>0.10457297339479905</v>
      </c>
    </row>
    <row r="3870" spans="1:4">
      <c r="A3870">
        <v>3869</v>
      </c>
      <c r="B3870" s="431">
        <v>135.93305396404537</v>
      </c>
      <c r="C3870" s="324">
        <v>5.676522373536845E-2</v>
      </c>
      <c r="D3870" s="324">
        <v>0.1338056103836838</v>
      </c>
    </row>
    <row r="3871" spans="1:4">
      <c r="A3871">
        <v>3870</v>
      </c>
      <c r="B3871" s="431">
        <v>111.73731524179925</v>
      </c>
      <c r="C3871" s="324">
        <v>5.9188912771264521E-2</v>
      </c>
      <c r="D3871" s="324">
        <v>0.11248062566044732</v>
      </c>
    </row>
    <row r="3872" spans="1:4">
      <c r="A3872">
        <v>3871</v>
      </c>
      <c r="B3872" s="431">
        <v>148.9022622619818</v>
      </c>
      <c r="C3872" s="324">
        <v>6.310222425176866E-2</v>
      </c>
      <c r="D3872" s="324">
        <v>0.14195211548029207</v>
      </c>
    </row>
    <row r="3873" spans="1:4">
      <c r="A3873">
        <v>3872</v>
      </c>
      <c r="B3873" s="431">
        <v>125.73553543324925</v>
      </c>
      <c r="C3873" s="324">
        <v>6.7972189848298295E-2</v>
      </c>
      <c r="D3873" s="324">
        <v>0.12131079477143523</v>
      </c>
    </row>
    <row r="3874" spans="1:4">
      <c r="A3874">
        <v>3873</v>
      </c>
      <c r="B3874" s="431">
        <v>134.67055358784685</v>
      </c>
      <c r="C3874" s="324">
        <v>6.2473333199728906E-2</v>
      </c>
      <c r="D3874" s="324">
        <v>0.13050194911403504</v>
      </c>
    </row>
    <row r="3875" spans="1:4">
      <c r="A3875">
        <v>3874</v>
      </c>
      <c r="B3875" s="431">
        <v>146.38514865620485</v>
      </c>
      <c r="C3875" s="324">
        <v>5.1453388077883702E-2</v>
      </c>
      <c r="D3875" s="324">
        <v>0.14520795048593058</v>
      </c>
    </row>
    <row r="3876" spans="1:4">
      <c r="A3876">
        <v>3875</v>
      </c>
      <c r="B3876" s="431">
        <v>127.13454538591948</v>
      </c>
      <c r="C3876" s="324">
        <v>7.9193828482736761E-2</v>
      </c>
      <c r="D3876" s="324">
        <v>0.11883271752998273</v>
      </c>
    </row>
    <row r="3877" spans="1:4">
      <c r="A3877">
        <v>3876</v>
      </c>
      <c r="B3877" s="431">
        <v>128.81121877627072</v>
      </c>
      <c r="C3877" s="324">
        <v>6.9924356653319836E-2</v>
      </c>
      <c r="D3877" s="324">
        <v>0.12310336485949232</v>
      </c>
    </row>
    <row r="3878" spans="1:4">
      <c r="A3878">
        <v>3877</v>
      </c>
      <c r="B3878" s="431">
        <v>128.77185623125223</v>
      </c>
      <c r="C3878" s="324">
        <v>7.6811327867587723E-2</v>
      </c>
      <c r="D3878" s="324">
        <v>0.12081138191773243</v>
      </c>
    </row>
    <row r="3879" spans="1:4">
      <c r="A3879">
        <v>3878</v>
      </c>
      <c r="B3879" s="431">
        <v>130.86433408487946</v>
      </c>
      <c r="C3879" s="324">
        <v>5.5417478915964012E-2</v>
      </c>
      <c r="D3879" s="324">
        <v>0.12998955697132877</v>
      </c>
    </row>
    <row r="3880" spans="1:4">
      <c r="A3880">
        <v>3879</v>
      </c>
      <c r="B3880" s="431">
        <v>109.42074350022497</v>
      </c>
      <c r="C3880" s="324">
        <v>6.5739183968742926E-2</v>
      </c>
      <c r="D3880" s="324">
        <v>0.10885477443847703</v>
      </c>
    </row>
    <row r="3881" spans="1:4">
      <c r="A3881">
        <v>3880</v>
      </c>
      <c r="B3881" s="431">
        <v>138.39800390159112</v>
      </c>
      <c r="C3881" s="324">
        <v>7.0627467194864277E-2</v>
      </c>
      <c r="D3881" s="324">
        <v>0.13039129671329094</v>
      </c>
    </row>
    <row r="3882" spans="1:4">
      <c r="A3882">
        <v>3881</v>
      </c>
      <c r="B3882" s="431">
        <v>118.27171020592745</v>
      </c>
      <c r="C3882" s="324">
        <v>6.2108618529564057E-2</v>
      </c>
      <c r="D3882" s="324">
        <v>0.11708968121985476</v>
      </c>
    </row>
    <row r="3883" spans="1:4">
      <c r="A3883">
        <v>3882</v>
      </c>
      <c r="B3883" s="431">
        <v>136.49243006081508</v>
      </c>
      <c r="C3883" s="324">
        <v>6.4184621066872324E-2</v>
      </c>
      <c r="D3883" s="324">
        <v>0.13133776217698617</v>
      </c>
    </row>
    <row r="3884" spans="1:4">
      <c r="A3884">
        <v>3883</v>
      </c>
      <c r="B3884" s="431">
        <v>139.83444941091497</v>
      </c>
      <c r="C3884" s="324">
        <v>6.7835404159424545E-2</v>
      </c>
      <c r="D3884" s="324">
        <v>0.13260869079403667</v>
      </c>
    </row>
    <row r="3885" spans="1:4">
      <c r="A3885">
        <v>3884</v>
      </c>
      <c r="B3885" s="431">
        <v>147.60256380744872</v>
      </c>
      <c r="C3885" s="324">
        <v>5.0949085187608885E-2</v>
      </c>
      <c r="D3885" s="324">
        <v>0.14652488584549977</v>
      </c>
    </row>
    <row r="3886" spans="1:4">
      <c r="A3886">
        <v>3885</v>
      </c>
      <c r="B3886" s="431">
        <v>143.7239514313334</v>
      </c>
      <c r="C3886" s="324">
        <v>7.4692030509324756E-2</v>
      </c>
      <c r="D3886" s="324">
        <v>0.13294591753906704</v>
      </c>
    </row>
    <row r="3887" spans="1:4">
      <c r="A3887">
        <v>3886</v>
      </c>
      <c r="B3887" s="431">
        <v>129.07617453439937</v>
      </c>
      <c r="C3887" s="324">
        <v>7.6437107993493375E-2</v>
      </c>
      <c r="D3887" s="324">
        <v>0.12116219532706492</v>
      </c>
    </row>
    <row r="3888" spans="1:4">
      <c r="A3888">
        <v>3887</v>
      </c>
      <c r="B3888" s="431">
        <v>144.70259782078247</v>
      </c>
      <c r="C3888" s="324">
        <v>5.3301930796961272E-2</v>
      </c>
      <c r="D3888" s="324">
        <v>0.14286802188055517</v>
      </c>
    </row>
    <row r="3889" spans="1:4">
      <c r="A3889">
        <v>3888</v>
      </c>
      <c r="B3889" s="431">
        <v>144.36934480974114</v>
      </c>
      <c r="C3889" s="324">
        <v>6.4052402579250003E-2</v>
      </c>
      <c r="D3889" s="324">
        <v>0.13782202059457146</v>
      </c>
    </row>
    <row r="3890" spans="1:4">
      <c r="A3890">
        <v>3889</v>
      </c>
      <c r="B3890" s="431">
        <v>132.58611208901388</v>
      </c>
      <c r="C3890" s="324">
        <v>5.7621886440376698E-2</v>
      </c>
      <c r="D3890" s="324">
        <v>0.13061800616962332</v>
      </c>
    </row>
    <row r="3891" spans="1:4">
      <c r="A3891">
        <v>3890</v>
      </c>
      <c r="B3891" s="431">
        <v>108.72272730224897</v>
      </c>
      <c r="C3891" s="324">
        <v>7.0095131490423873E-2</v>
      </c>
      <c r="D3891" s="324">
        <v>0.10722981123947022</v>
      </c>
    </row>
    <row r="3892" spans="1:4">
      <c r="A3892">
        <v>3891</v>
      </c>
      <c r="B3892" s="431">
        <v>156.06265409067512</v>
      </c>
      <c r="C3892" s="324">
        <v>7.1445224066937915E-2</v>
      </c>
      <c r="D3892" s="324">
        <v>0.1438761655639606</v>
      </c>
    </row>
    <row r="3893" spans="1:4">
      <c r="A3893">
        <v>3892</v>
      </c>
      <c r="B3893" s="431">
        <v>126.96630984658107</v>
      </c>
      <c r="C3893" s="324">
        <v>6.8169079440724603E-2</v>
      </c>
      <c r="D3893" s="324">
        <v>0.12222711522610594</v>
      </c>
    </row>
    <row r="3894" spans="1:4">
      <c r="A3894">
        <v>3893</v>
      </c>
      <c r="B3894" s="431">
        <v>151.41774488730607</v>
      </c>
      <c r="C3894" s="324">
        <v>6.9119464186541496E-2</v>
      </c>
      <c r="D3894" s="324">
        <v>0.14127868560837842</v>
      </c>
    </row>
    <row r="3895" spans="1:4">
      <c r="A3895">
        <v>3894</v>
      </c>
      <c r="B3895" s="431">
        <v>132.04321376873375</v>
      </c>
      <c r="C3895" s="324">
        <v>7.6839888881351751E-2</v>
      </c>
      <c r="D3895" s="324">
        <v>0.12327507594269629</v>
      </c>
    </row>
    <row r="3896" spans="1:4">
      <c r="A3896">
        <v>3895</v>
      </c>
      <c r="B3896" s="431">
        <v>130.65621036120581</v>
      </c>
      <c r="C3896" s="324">
        <v>5.489216619864673E-2</v>
      </c>
      <c r="D3896" s="324">
        <v>0.13001036008229289</v>
      </c>
    </row>
    <row r="3897" spans="1:4">
      <c r="A3897">
        <v>3896</v>
      </c>
      <c r="B3897" s="431">
        <v>135.76699732206635</v>
      </c>
      <c r="C3897" s="324">
        <v>5.5112117703590598E-2</v>
      </c>
      <c r="D3897" s="324">
        <v>0.13433400780410271</v>
      </c>
    </row>
    <row r="3898" spans="1:4">
      <c r="A3898">
        <v>3897</v>
      </c>
      <c r="B3898" s="431">
        <v>157.87614842707902</v>
      </c>
      <c r="C3898" s="324">
        <v>7.1239062050003119E-2</v>
      </c>
      <c r="D3898" s="324">
        <v>0.14538930318773793</v>
      </c>
    </row>
    <row r="3899" spans="1:4">
      <c r="A3899">
        <v>3898</v>
      </c>
      <c r="B3899" s="431">
        <v>147.049567791812</v>
      </c>
      <c r="C3899" s="324">
        <v>7.1101082233293492E-2</v>
      </c>
      <c r="D3899" s="324">
        <v>0.13698190285597936</v>
      </c>
    </row>
    <row r="3900" spans="1:4">
      <c r="A3900">
        <v>3899</v>
      </c>
      <c r="B3900" s="431">
        <v>134.37805428634562</v>
      </c>
      <c r="C3900" s="324">
        <v>6.8019053529956866E-2</v>
      </c>
      <c r="D3900" s="324">
        <v>0.12818607365669982</v>
      </c>
    </row>
    <row r="3901" spans="1:4">
      <c r="A3901">
        <v>3900</v>
      </c>
      <c r="B3901" s="431">
        <v>144.8030985527781</v>
      </c>
      <c r="C3901" s="324">
        <v>6.261889542574943E-2</v>
      </c>
      <c r="D3901" s="324">
        <v>0.13879386772802657</v>
      </c>
    </row>
    <row r="3902" spans="1:4">
      <c r="A3902">
        <v>3901</v>
      </c>
      <c r="B3902" s="431">
        <v>138.72226718811959</v>
      </c>
      <c r="C3902" s="324">
        <v>7.7493530771459235E-2</v>
      </c>
      <c r="D3902" s="324">
        <v>0.12808506771457165</v>
      </c>
    </row>
    <row r="3903" spans="1:4">
      <c r="A3903">
        <v>3902</v>
      </c>
      <c r="B3903" s="431">
        <v>144.9870543156124</v>
      </c>
      <c r="C3903" s="324">
        <v>7.0557109304031876E-2</v>
      </c>
      <c r="D3903" s="324">
        <v>0.1355912942003234</v>
      </c>
    </row>
    <row r="3904" spans="1:4">
      <c r="A3904">
        <v>3903</v>
      </c>
      <c r="B3904" s="431">
        <v>143.74397063426309</v>
      </c>
      <c r="C3904" s="324">
        <v>6.9376620235562611E-2</v>
      </c>
      <c r="D3904" s="324">
        <v>0.13509594335278899</v>
      </c>
    </row>
    <row r="3905" spans="1:4">
      <c r="A3905">
        <v>3904</v>
      </c>
      <c r="B3905" s="431">
        <v>129.86540258433169</v>
      </c>
      <c r="C3905" s="324">
        <v>6.5818987859328743E-2</v>
      </c>
      <c r="D3905" s="324">
        <v>0.12535379567327393</v>
      </c>
    </row>
    <row r="3906" spans="1:4">
      <c r="A3906">
        <v>3905</v>
      </c>
      <c r="B3906" s="431">
        <v>125.24240872958846</v>
      </c>
      <c r="C3906" s="324">
        <v>6.4491862074701048E-2</v>
      </c>
      <c r="D3906" s="324">
        <v>0.12205555682599033</v>
      </c>
    </row>
    <row r="3907" spans="1:4">
      <c r="A3907">
        <v>3906</v>
      </c>
      <c r="B3907" s="431">
        <v>139.99593223213205</v>
      </c>
      <c r="C3907" s="324">
        <v>5.8024836055945994E-2</v>
      </c>
      <c r="D3907" s="324">
        <v>0.13674090186647744</v>
      </c>
    </row>
    <row r="3908" spans="1:4">
      <c r="A3908">
        <v>3907</v>
      </c>
      <c r="B3908" s="431">
        <v>140.66225757907392</v>
      </c>
      <c r="C3908" s="324">
        <v>6.3087522686965547E-2</v>
      </c>
      <c r="D3908" s="324">
        <v>0.13518963458061345</v>
      </c>
    </row>
    <row r="3909" spans="1:4">
      <c r="A3909">
        <v>3908</v>
      </c>
      <c r="B3909" s="431">
        <v>115.46790709862509</v>
      </c>
      <c r="C3909" s="324">
        <v>7.9793740333893221E-2</v>
      </c>
      <c r="D3909" s="324">
        <v>0.1099844875428153</v>
      </c>
    </row>
    <row r="3910" spans="1:4">
      <c r="A3910">
        <v>3909</v>
      </c>
      <c r="B3910" s="431">
        <v>132.12356655873495</v>
      </c>
      <c r="C3910" s="324">
        <v>6.9457829170607888E-2</v>
      </c>
      <c r="D3910" s="324">
        <v>0.12587836136936792</v>
      </c>
    </row>
    <row r="3911" spans="1:4">
      <c r="A3911">
        <v>3910</v>
      </c>
      <c r="B3911" s="431">
        <v>157.75641213282984</v>
      </c>
      <c r="C3911" s="324">
        <v>7.9966924996099864E-2</v>
      </c>
      <c r="D3911" s="324">
        <v>0.14131067782980275</v>
      </c>
    </row>
    <row r="3912" spans="1:4">
      <c r="A3912">
        <v>3911</v>
      </c>
      <c r="B3912" s="431">
        <v>124.66203913360268</v>
      </c>
      <c r="C3912" s="324">
        <v>5.0037633543851615E-2</v>
      </c>
      <c r="D3912" s="324">
        <v>0.1265597528701228</v>
      </c>
    </row>
    <row r="3913" spans="1:4">
      <c r="A3913">
        <v>3912</v>
      </c>
      <c r="B3913" s="431">
        <v>111.96786741912081</v>
      </c>
      <c r="C3913" s="324">
        <v>6.4670237286328452E-2</v>
      </c>
      <c r="D3913" s="324">
        <v>0.1111959178142941</v>
      </c>
    </row>
    <row r="3914" spans="1:4">
      <c r="A3914">
        <v>3913</v>
      </c>
      <c r="B3914" s="431">
        <v>133.59166602866298</v>
      </c>
      <c r="C3914" s="324">
        <v>5.0344712808888741E-2</v>
      </c>
      <c r="D3914" s="324">
        <v>0.13437744293469142</v>
      </c>
    </row>
    <row r="3915" spans="1:4">
      <c r="A3915">
        <v>3914</v>
      </c>
      <c r="B3915" s="431">
        <v>111.94583864244652</v>
      </c>
      <c r="C3915" s="324">
        <v>5.6524335535487316E-2</v>
      </c>
      <c r="D3915" s="324">
        <v>0.11339436260710262</v>
      </c>
    </row>
    <row r="3916" spans="1:4">
      <c r="A3916">
        <v>3915</v>
      </c>
      <c r="B3916" s="431">
        <v>113.30623070867455</v>
      </c>
      <c r="C3916" s="324">
        <v>5.4946328017369997E-2</v>
      </c>
      <c r="D3916" s="324">
        <v>0.11501223656775632</v>
      </c>
    </row>
    <row r="3917" spans="1:4">
      <c r="A3917">
        <v>3916</v>
      </c>
      <c r="B3917" s="431">
        <v>111.02906007596157</v>
      </c>
      <c r="C3917" s="324">
        <v>5.8342266161154149E-2</v>
      </c>
      <c r="D3917" s="324">
        <v>0.1121140165460008</v>
      </c>
    </row>
    <row r="3918" spans="1:4">
      <c r="A3918">
        <v>3917</v>
      </c>
      <c r="B3918" s="431">
        <v>129.43082775687262</v>
      </c>
      <c r="C3918" s="324">
        <v>5.1096292152580013E-2</v>
      </c>
      <c r="D3918" s="324">
        <v>0.13039334340737779</v>
      </c>
    </row>
    <row r="3919" spans="1:4">
      <c r="A3919">
        <v>3918</v>
      </c>
      <c r="B3919" s="431">
        <v>116.25641581568087</v>
      </c>
      <c r="C3919" s="324">
        <v>5.8776784273226183E-2</v>
      </c>
      <c r="D3919" s="324">
        <v>0.11640458535322587</v>
      </c>
    </row>
    <row r="3920" spans="1:4">
      <c r="A3920">
        <v>3919</v>
      </c>
      <c r="B3920" s="431">
        <v>111.13546593892355</v>
      </c>
      <c r="C3920" s="324">
        <v>7.2998849033843197E-2</v>
      </c>
      <c r="D3920" s="324">
        <v>0.10840618853106347</v>
      </c>
    </row>
    <row r="3921" spans="1:4">
      <c r="A3921">
        <v>3920</v>
      </c>
      <c r="B3921" s="431">
        <v>135.73568736189387</v>
      </c>
      <c r="C3921" s="324">
        <v>5.7548264510719233E-2</v>
      </c>
      <c r="D3921" s="324">
        <v>0.13332238206706731</v>
      </c>
    </row>
    <row r="3922" spans="1:4">
      <c r="A3922">
        <v>3921</v>
      </c>
      <c r="B3922" s="431">
        <v>138.10622025954382</v>
      </c>
      <c r="C3922" s="324">
        <v>5.7183277316942477E-2</v>
      </c>
      <c r="D3922" s="324">
        <v>0.13548751302966763</v>
      </c>
    </row>
    <row r="3923" spans="1:4">
      <c r="A3923">
        <v>3922</v>
      </c>
      <c r="B3923" s="431">
        <v>126.4292767533023</v>
      </c>
      <c r="C3923" s="324">
        <v>6.8739377399319498E-2</v>
      </c>
      <c r="D3923" s="324">
        <v>0.12161234121071651</v>
      </c>
    </row>
    <row r="3924" spans="1:4">
      <c r="A3924">
        <v>3923</v>
      </c>
      <c r="B3924" s="431">
        <v>134.67295988917277</v>
      </c>
      <c r="C3924" s="324">
        <v>7.6977746196546473E-2</v>
      </c>
      <c r="D3924" s="324">
        <v>0.12521502564218179</v>
      </c>
    </row>
    <row r="3925" spans="1:4">
      <c r="A3925">
        <v>3924</v>
      </c>
      <c r="B3925" s="431">
        <v>148.90360200651594</v>
      </c>
      <c r="C3925" s="324">
        <v>7.4328268079240006E-2</v>
      </c>
      <c r="D3925" s="324">
        <v>0.13706468059482402</v>
      </c>
    </row>
    <row r="3926" spans="1:4">
      <c r="A3926">
        <v>3925</v>
      </c>
      <c r="B3926" s="431">
        <v>131.53500390762659</v>
      </c>
      <c r="C3926" s="324">
        <v>6.3422070705994066E-2</v>
      </c>
      <c r="D3926" s="324">
        <v>0.12756955547944013</v>
      </c>
    </row>
    <row r="3927" spans="1:4">
      <c r="A3927">
        <v>3926</v>
      </c>
      <c r="B3927" s="431">
        <v>127.29283376390865</v>
      </c>
      <c r="C3927" s="324">
        <v>5.4771279373565358E-2</v>
      </c>
      <c r="D3927" s="324">
        <v>0.12714991311427593</v>
      </c>
    </row>
    <row r="3928" spans="1:4">
      <c r="A3928">
        <v>3927</v>
      </c>
      <c r="B3928" s="431">
        <v>110.79735593563466</v>
      </c>
      <c r="C3928" s="324">
        <v>7.9096437152054361E-2</v>
      </c>
      <c r="D3928" s="324">
        <v>0.10667993829646122</v>
      </c>
    </row>
    <row r="3929" spans="1:4">
      <c r="A3929">
        <v>3928</v>
      </c>
      <c r="B3929" s="431">
        <v>139.44888233844321</v>
      </c>
      <c r="C3929" s="324">
        <v>5.9539407444903353E-2</v>
      </c>
      <c r="D3929" s="324">
        <v>0.13564638788516103</v>
      </c>
    </row>
    <row r="3930" spans="1:4">
      <c r="A3930">
        <v>3929</v>
      </c>
      <c r="B3930" s="431">
        <v>127.54632290618927</v>
      </c>
      <c r="C3930" s="324">
        <v>7.3311527885176017E-2</v>
      </c>
      <c r="D3930" s="324">
        <v>0.12100110293606275</v>
      </c>
    </row>
    <row r="3931" spans="1:4">
      <c r="A3931">
        <v>3930</v>
      </c>
      <c r="B3931" s="431">
        <v>152.1821633912248</v>
      </c>
      <c r="C3931" s="324">
        <v>7.3935540096804281E-2</v>
      </c>
      <c r="D3931" s="324">
        <v>0.13975169307217727</v>
      </c>
    </row>
    <row r="3932" spans="1:4">
      <c r="A3932">
        <v>3931</v>
      </c>
      <c r="B3932" s="431">
        <v>137.9543026042094</v>
      </c>
      <c r="C3932" s="324">
        <v>7.8794274641570766E-2</v>
      </c>
      <c r="D3932" s="324">
        <v>0.12703923722077404</v>
      </c>
    </row>
    <row r="3933" spans="1:4">
      <c r="A3933">
        <v>3932</v>
      </c>
      <c r="B3933" s="431">
        <v>139.04629150817118</v>
      </c>
      <c r="C3933" s="324">
        <v>7.9152087037988053E-2</v>
      </c>
      <c r="D3933" s="324">
        <v>0.12772535020501477</v>
      </c>
    </row>
    <row r="3934" spans="1:4">
      <c r="A3934">
        <v>3933</v>
      </c>
      <c r="B3934" s="431">
        <v>159.09121426940834</v>
      </c>
      <c r="C3934" s="324">
        <v>7.4925346204510593E-2</v>
      </c>
      <c r="D3934" s="324">
        <v>0.14460508716510326</v>
      </c>
    </row>
    <row r="3935" spans="1:4">
      <c r="A3935">
        <v>3934</v>
      </c>
      <c r="B3935" s="431">
        <v>103.15032786366217</v>
      </c>
      <c r="C3935" s="324">
        <v>6.5530332562294943E-2</v>
      </c>
      <c r="D3935" s="324">
        <v>0.1038318351309164</v>
      </c>
    </row>
    <row r="3936" spans="1:4">
      <c r="A3936">
        <v>3935</v>
      </c>
      <c r="B3936" s="431">
        <v>141.64588626176786</v>
      </c>
      <c r="C3936" s="324">
        <v>7.7587072182254441E-2</v>
      </c>
      <c r="D3936" s="324">
        <v>0.13025105445103102</v>
      </c>
    </row>
    <row r="3937" spans="1:4">
      <c r="A3937">
        <v>3936</v>
      </c>
      <c r="B3937" s="431">
        <v>122.84832414117822</v>
      </c>
      <c r="C3937" s="324">
        <v>7.3863294545497421E-2</v>
      </c>
      <c r="D3937" s="324">
        <v>0.11720779932220776</v>
      </c>
    </row>
    <row r="3938" spans="1:4">
      <c r="A3938">
        <v>3937</v>
      </c>
      <c r="B3938" s="431">
        <v>102.02944736498006</v>
      </c>
      <c r="C3938" s="324">
        <v>5.8699724631709853E-2</v>
      </c>
      <c r="D3938" s="324">
        <v>0.10442394719161349</v>
      </c>
    </row>
    <row r="3939" spans="1:4">
      <c r="A3939">
        <v>3938</v>
      </c>
      <c r="B3939" s="431">
        <v>144.32595217750313</v>
      </c>
      <c r="C3939" s="324">
        <v>6.1573673105600142E-2</v>
      </c>
      <c r="D3939" s="324">
        <v>0.13885233230289082</v>
      </c>
    </row>
    <row r="3940" spans="1:4">
      <c r="A3940">
        <v>3939</v>
      </c>
      <c r="B3940" s="431">
        <v>144.89634393738581</v>
      </c>
      <c r="C3940" s="324">
        <v>5.234900221337984E-2</v>
      </c>
      <c r="D3940" s="324">
        <v>0.143477949763854</v>
      </c>
    </row>
    <row r="3941" spans="1:4">
      <c r="A3941">
        <v>3940</v>
      </c>
      <c r="B3941" s="431">
        <v>162.00200071813342</v>
      </c>
      <c r="C3941" s="324">
        <v>7.5126019988733347E-2</v>
      </c>
      <c r="D3941" s="324">
        <v>0.14673503585974157</v>
      </c>
    </row>
    <row r="3942" spans="1:4">
      <c r="A3942">
        <v>3941</v>
      </c>
      <c r="B3942" s="431">
        <v>124.55351189117</v>
      </c>
      <c r="C3942" s="324">
        <v>5.2696431108143385E-2</v>
      </c>
      <c r="D3942" s="324">
        <v>0.1255126935479825</v>
      </c>
    </row>
    <row r="3943" spans="1:4">
      <c r="A3943">
        <v>3942</v>
      </c>
      <c r="B3943" s="431">
        <v>133.26015183696751</v>
      </c>
      <c r="C3943" s="324">
        <v>5.8684147577120066E-2</v>
      </c>
      <c r="D3943" s="324">
        <v>0.13077990163553657</v>
      </c>
    </row>
    <row r="3944" spans="1:4">
      <c r="A3944">
        <v>3943</v>
      </c>
      <c r="B3944" s="431">
        <v>114.67311106102966</v>
      </c>
      <c r="C3944" s="324">
        <v>5.9199735624343039E-2</v>
      </c>
      <c r="D3944" s="324">
        <v>0.11494712122257462</v>
      </c>
    </row>
    <row r="3945" spans="1:4">
      <c r="A3945">
        <v>3944</v>
      </c>
      <c r="B3945" s="431">
        <v>162.22367268362083</v>
      </c>
      <c r="C3945" s="324">
        <v>7.1220468907254045E-2</v>
      </c>
      <c r="D3945" s="324">
        <v>0.14879775672688486</v>
      </c>
    </row>
    <row r="3946" spans="1:4">
      <c r="A3946">
        <v>3945</v>
      </c>
      <c r="B3946" s="431">
        <v>130.48077356231187</v>
      </c>
      <c r="C3946" s="324">
        <v>6.8473341464285437E-2</v>
      </c>
      <c r="D3946" s="324">
        <v>0.12492079876184502</v>
      </c>
    </row>
    <row r="3947" spans="1:4">
      <c r="A3947">
        <v>3946</v>
      </c>
      <c r="B3947" s="431">
        <v>129.88290787541709</v>
      </c>
      <c r="C3947" s="324">
        <v>6.9986052042798161E-2</v>
      </c>
      <c r="D3947" s="324">
        <v>0.12392696203580544</v>
      </c>
    </row>
    <row r="3948" spans="1:4">
      <c r="A3948">
        <v>3947</v>
      </c>
      <c r="B3948" s="431">
        <v>151.60151376538735</v>
      </c>
      <c r="C3948" s="324">
        <v>7.7316369860114698E-2</v>
      </c>
      <c r="D3948" s="324">
        <v>0.13785735244236536</v>
      </c>
    </row>
    <row r="3949" spans="1:4">
      <c r="A3949">
        <v>3948</v>
      </c>
      <c r="B3949" s="431">
        <v>134.7500867744024</v>
      </c>
      <c r="C3949" s="324">
        <v>6.801199560426735E-2</v>
      </c>
      <c r="D3949" s="324">
        <v>0.12848529352823648</v>
      </c>
    </row>
    <row r="3950" spans="1:4">
      <c r="A3950">
        <v>3949</v>
      </c>
      <c r="B3950" s="431">
        <v>142.64606445603312</v>
      </c>
      <c r="C3950" s="324">
        <v>5.3302322846512463E-2</v>
      </c>
      <c r="D3950" s="324">
        <v>0.14107460723780024</v>
      </c>
    </row>
    <row r="3951" spans="1:4">
      <c r="A3951">
        <v>3950</v>
      </c>
      <c r="B3951" s="431">
        <v>115.45304219168999</v>
      </c>
      <c r="C3951" s="324">
        <v>7.8346996073772671E-2</v>
      </c>
      <c r="D3951" s="324">
        <v>0.11034427700451889</v>
      </c>
    </row>
    <row r="3952" spans="1:4">
      <c r="A3952">
        <v>3951</v>
      </c>
      <c r="B3952" s="431">
        <v>155.02896023797629</v>
      </c>
      <c r="C3952" s="324">
        <v>7.4340955430800534E-2</v>
      </c>
      <c r="D3952" s="324">
        <v>0.14175987843364721</v>
      </c>
    </row>
    <row r="3953" spans="1:4">
      <c r="A3953">
        <v>3952</v>
      </c>
      <c r="B3953" s="431">
        <v>136.25772033625933</v>
      </c>
      <c r="C3953" s="324">
        <v>6.6213284836250025E-2</v>
      </c>
      <c r="D3953" s="324">
        <v>0.1303683295537352</v>
      </c>
    </row>
    <row r="3954" spans="1:4">
      <c r="A3954">
        <v>3953</v>
      </c>
      <c r="B3954" s="431">
        <v>119.37607602754601</v>
      </c>
      <c r="C3954" s="324">
        <v>6.1227649842029275E-2</v>
      </c>
      <c r="D3954" s="324">
        <v>0.11827326305583996</v>
      </c>
    </row>
    <row r="3955" spans="1:4">
      <c r="A3955">
        <v>3954</v>
      </c>
      <c r="B3955" s="431">
        <v>117.0294869839188</v>
      </c>
      <c r="C3955" s="324">
        <v>7.4812029942316949E-2</v>
      </c>
      <c r="D3955" s="324">
        <v>0.11247175806775914</v>
      </c>
    </row>
    <row r="3956" spans="1:4">
      <c r="A3956">
        <v>3955</v>
      </c>
      <c r="B3956" s="431">
        <v>133.40997689961839</v>
      </c>
      <c r="C3956" s="324">
        <v>6.6151435638848427E-2</v>
      </c>
      <c r="D3956" s="324">
        <v>0.12809558730561788</v>
      </c>
    </row>
    <row r="3957" spans="1:4">
      <c r="A3957">
        <v>3956</v>
      </c>
      <c r="B3957" s="431">
        <v>129.36324685668433</v>
      </c>
      <c r="C3957" s="324">
        <v>5.3791184161692478E-2</v>
      </c>
      <c r="D3957" s="324">
        <v>0.12930766292759674</v>
      </c>
    </row>
    <row r="3958" spans="1:4">
      <c r="A3958">
        <v>3957</v>
      </c>
      <c r="B3958" s="431">
        <v>153.85487771677182</v>
      </c>
      <c r="C3958" s="324">
        <v>7.0078938938714072E-2</v>
      </c>
      <c r="D3958" s="324">
        <v>0.14277090500241102</v>
      </c>
    </row>
    <row r="3959" spans="1:4">
      <c r="A3959">
        <v>3958</v>
      </c>
      <c r="B3959" s="431">
        <v>142.46338685662388</v>
      </c>
      <c r="C3959" s="324">
        <v>5.636905259283681E-2</v>
      </c>
      <c r="D3959" s="324">
        <v>0.13955449533271258</v>
      </c>
    </row>
    <row r="3960" spans="1:4">
      <c r="A3960">
        <v>3959</v>
      </c>
      <c r="B3960" s="431">
        <v>117.8367445313694</v>
      </c>
      <c r="C3960" s="324">
        <v>6.7055673677034522E-2</v>
      </c>
      <c r="D3960" s="324">
        <v>0.1152756797038216</v>
      </c>
    </row>
    <row r="3961" spans="1:4">
      <c r="A3961">
        <v>3960</v>
      </c>
      <c r="B3961" s="431">
        <v>114.99849359846115</v>
      </c>
      <c r="C3961" s="324">
        <v>5.878307278211372E-2</v>
      </c>
      <c r="D3961" s="324">
        <v>0.11534191956576306</v>
      </c>
    </row>
    <row r="3962" spans="1:4">
      <c r="A3962">
        <v>3961</v>
      </c>
      <c r="B3962" s="431">
        <v>132.52865687182003</v>
      </c>
      <c r="C3962" s="324">
        <v>6.1112694778066454E-2</v>
      </c>
      <c r="D3962" s="324">
        <v>0.12924401561450738</v>
      </c>
    </row>
    <row r="3963" spans="1:4">
      <c r="A3963">
        <v>3962</v>
      </c>
      <c r="B3963" s="431">
        <v>133.6326763816399</v>
      </c>
      <c r="C3963" s="324">
        <v>5.4495320773914141E-2</v>
      </c>
      <c r="D3963" s="324">
        <v>0.13273841931036748</v>
      </c>
    </row>
    <row r="3964" spans="1:4">
      <c r="A3964">
        <v>3963</v>
      </c>
      <c r="B3964" s="431">
        <v>129.48761554088134</v>
      </c>
      <c r="C3964" s="324">
        <v>6.494626942321019E-2</v>
      </c>
      <c r="D3964" s="324">
        <v>0.12535374447192396</v>
      </c>
    </row>
    <row r="3965" spans="1:4">
      <c r="A3965">
        <v>3964</v>
      </c>
      <c r="B3965" s="431">
        <v>133.63609224559283</v>
      </c>
      <c r="C3965" s="324">
        <v>7.6942384106545886E-2</v>
      </c>
      <c r="D3965" s="324">
        <v>0.12444401347326385</v>
      </c>
    </row>
    <row r="3966" spans="1:4">
      <c r="A3966">
        <v>3965</v>
      </c>
      <c r="B3966" s="431">
        <v>109.49908957881256</v>
      </c>
      <c r="C3966" s="324">
        <v>7.9150192224956215E-2</v>
      </c>
      <c r="D3966" s="324">
        <v>0.1056994680310471</v>
      </c>
    </row>
    <row r="3967" spans="1:4">
      <c r="A3967">
        <v>3966</v>
      </c>
      <c r="B3967" s="431">
        <v>149.31250826907348</v>
      </c>
      <c r="C3967" s="324">
        <v>6.7142368609617642E-2</v>
      </c>
      <c r="D3967" s="324">
        <v>0.14047936423511614</v>
      </c>
    </row>
    <row r="3968" spans="1:4">
      <c r="A3968">
        <v>3967</v>
      </c>
      <c r="B3968" s="431">
        <v>133.05873580366591</v>
      </c>
      <c r="C3968" s="324">
        <v>5.1451525493269569E-2</v>
      </c>
      <c r="D3968" s="324">
        <v>0.13345634244753843</v>
      </c>
    </row>
    <row r="3969" spans="1:4">
      <c r="A3969">
        <v>3968</v>
      </c>
      <c r="B3969" s="431">
        <v>115.69231650070991</v>
      </c>
      <c r="C3969" s="324">
        <v>5.5141168276379431E-2</v>
      </c>
      <c r="D3969" s="324">
        <v>0.11701317927605485</v>
      </c>
    </row>
    <row r="3970" spans="1:4">
      <c r="A3970">
        <v>3969</v>
      </c>
      <c r="B3970" s="431">
        <v>120.03421611089355</v>
      </c>
      <c r="C3970" s="324">
        <v>5.9021180006219628E-2</v>
      </c>
      <c r="D3970" s="324">
        <v>0.11951309958599873</v>
      </c>
    </row>
    <row r="3971" spans="1:4">
      <c r="A3971">
        <v>3970</v>
      </c>
      <c r="B3971" s="431">
        <v>149.0172183751956</v>
      </c>
      <c r="C3971" s="324">
        <v>5.8530709728845727E-2</v>
      </c>
      <c r="D3971" s="324">
        <v>0.14414726426706867</v>
      </c>
    </row>
    <row r="3972" spans="1:4">
      <c r="A3972">
        <v>3971</v>
      </c>
      <c r="B3972" s="431">
        <v>122.66961975586781</v>
      </c>
      <c r="C3972" s="324">
        <v>7.4802418833040826E-2</v>
      </c>
      <c r="D3972" s="324">
        <v>0.11679049241402832</v>
      </c>
    </row>
    <row r="3973" spans="1:4">
      <c r="A3973">
        <v>3972</v>
      </c>
      <c r="B3973" s="431">
        <v>120.10575513629699</v>
      </c>
      <c r="C3973" s="324">
        <v>7.566549713055859E-2</v>
      </c>
      <c r="D3973" s="324">
        <v>0.11458308423685665</v>
      </c>
    </row>
    <row r="3974" spans="1:4">
      <c r="A3974">
        <v>3973</v>
      </c>
      <c r="B3974" s="431">
        <v>136.27645590781822</v>
      </c>
      <c r="C3974" s="324">
        <v>6.2663323745440383E-2</v>
      </c>
      <c r="D3974" s="324">
        <v>0.13175196202167974</v>
      </c>
    </row>
    <row r="3975" spans="1:4">
      <c r="A3975">
        <v>3974</v>
      </c>
      <c r="B3975" s="431">
        <v>134.90832489653945</v>
      </c>
      <c r="C3975" s="324">
        <v>7.81608830523495E-2</v>
      </c>
      <c r="D3975" s="324">
        <v>0.12498218326769395</v>
      </c>
    </row>
    <row r="3976" spans="1:4">
      <c r="A3976">
        <v>3975</v>
      </c>
      <c r="B3976" s="431">
        <v>131.44172320430457</v>
      </c>
      <c r="C3976" s="324">
        <v>5.2272305550180517E-2</v>
      </c>
      <c r="D3976" s="324">
        <v>0.13170743396720624</v>
      </c>
    </row>
    <row r="3977" spans="1:4">
      <c r="A3977">
        <v>3976</v>
      </c>
      <c r="B3977" s="431">
        <v>102.77520213485062</v>
      </c>
      <c r="C3977" s="324">
        <v>5.6091323777144465E-2</v>
      </c>
      <c r="D3977" s="324">
        <v>0.10565412187684195</v>
      </c>
    </row>
    <row r="3978" spans="1:4">
      <c r="A3978">
        <v>3977</v>
      </c>
      <c r="B3978" s="431">
        <v>127.73810980427507</v>
      </c>
      <c r="C3978" s="324">
        <v>5.0688501820288834E-2</v>
      </c>
      <c r="D3978" s="324">
        <v>0.12905057870932832</v>
      </c>
    </row>
    <row r="3979" spans="1:4">
      <c r="A3979">
        <v>3978</v>
      </c>
      <c r="B3979" s="431">
        <v>133.66656025381567</v>
      </c>
      <c r="C3979" s="324">
        <v>5.3123041132056639E-2</v>
      </c>
      <c r="D3979" s="324">
        <v>0.13331676849288787</v>
      </c>
    </row>
    <row r="3980" spans="1:4">
      <c r="A3980">
        <v>3979</v>
      </c>
      <c r="B3980" s="431">
        <v>139.31615795555516</v>
      </c>
      <c r="C3980" s="324">
        <v>7.1414941019106171E-2</v>
      </c>
      <c r="D3980" s="324">
        <v>0.13080999085976749</v>
      </c>
    </row>
    <row r="3981" spans="1:4">
      <c r="A3981">
        <v>3980</v>
      </c>
      <c r="B3981" s="431">
        <v>123.6685948430454</v>
      </c>
      <c r="C3981" s="324">
        <v>5.6692327203551461E-2</v>
      </c>
      <c r="D3981" s="324">
        <v>0.12335991022808593</v>
      </c>
    </row>
    <row r="3982" spans="1:4">
      <c r="A3982">
        <v>3981</v>
      </c>
      <c r="B3982" s="431">
        <v>118.36277963577831</v>
      </c>
      <c r="C3982" s="324">
        <v>5.3212672259291952E-2</v>
      </c>
      <c r="D3982" s="324">
        <v>0.11992901162800473</v>
      </c>
    </row>
    <row r="3983" spans="1:4">
      <c r="A3983">
        <v>3982</v>
      </c>
      <c r="B3983" s="431">
        <v>140.18731361515106</v>
      </c>
      <c r="C3983" s="324">
        <v>5.6398885294980786E-2</v>
      </c>
      <c r="D3983" s="324">
        <v>0.13759390192923035</v>
      </c>
    </row>
    <row r="3984" spans="1:4">
      <c r="A3984">
        <v>3983</v>
      </c>
      <c r="B3984" s="431">
        <v>146.83767244702202</v>
      </c>
      <c r="C3984" s="324">
        <v>6.7022134776703143E-2</v>
      </c>
      <c r="D3984" s="324">
        <v>0.13854742058457131</v>
      </c>
    </row>
    <row r="3985" spans="1:4">
      <c r="A3985">
        <v>3984</v>
      </c>
      <c r="B3985" s="431">
        <v>124.95477606168515</v>
      </c>
      <c r="C3985" s="324">
        <v>5.9560780222323161E-2</v>
      </c>
      <c r="D3985" s="324">
        <v>0.12347252867689633</v>
      </c>
    </row>
    <row r="3986" spans="1:4">
      <c r="A3986">
        <v>3985</v>
      </c>
      <c r="B3986" s="431">
        <v>122.55219033544516</v>
      </c>
      <c r="C3986" s="324">
        <v>6.3935008604980539E-2</v>
      </c>
      <c r="D3986" s="324">
        <v>0.12004145277327513</v>
      </c>
    </row>
    <row r="3987" spans="1:4">
      <c r="A3987">
        <v>3986</v>
      </c>
      <c r="B3987" s="431">
        <v>140.23168118099676</v>
      </c>
      <c r="C3987" s="324">
        <v>5.550902167591687E-2</v>
      </c>
      <c r="D3987" s="324">
        <v>0.13801337399153435</v>
      </c>
    </row>
    <row r="3988" spans="1:4">
      <c r="A3988">
        <v>3987</v>
      </c>
      <c r="B3988" s="431">
        <v>127.93371164542654</v>
      </c>
      <c r="C3988" s="324">
        <v>6.9651013570675172E-2</v>
      </c>
      <c r="D3988" s="324">
        <v>0.12250256333702866</v>
      </c>
    </row>
    <row r="3989" spans="1:4">
      <c r="A3989">
        <v>3988</v>
      </c>
      <c r="B3989" s="431">
        <v>119.27888257830514</v>
      </c>
      <c r="C3989" s="324">
        <v>7.1478846912029589E-2</v>
      </c>
      <c r="D3989" s="324">
        <v>0.11514113988036023</v>
      </c>
    </row>
    <row r="3990" spans="1:4">
      <c r="A3990">
        <v>3989</v>
      </c>
      <c r="B3990" s="431">
        <v>123.23880391406875</v>
      </c>
      <c r="C3990" s="324">
        <v>7.9708440569093653E-2</v>
      </c>
      <c r="D3990" s="324">
        <v>0.11577981381604505</v>
      </c>
    </row>
    <row r="3991" spans="1:4">
      <c r="A3991">
        <v>3990</v>
      </c>
      <c r="B3991" s="431">
        <v>138.148177495011</v>
      </c>
      <c r="C3991" s="324">
        <v>6.715643219983039E-2</v>
      </c>
      <c r="D3991" s="324">
        <v>0.13152537303676326</v>
      </c>
    </row>
    <row r="3992" spans="1:4">
      <c r="A3992">
        <v>3991</v>
      </c>
      <c r="B3992" s="431">
        <v>136.61716491961275</v>
      </c>
      <c r="C3992" s="324">
        <v>6.7598707344196138E-2</v>
      </c>
      <c r="D3992" s="324">
        <v>0.13013041063113023</v>
      </c>
    </row>
    <row r="3993" spans="1:4">
      <c r="A3993">
        <v>3992</v>
      </c>
      <c r="B3993" s="431">
        <v>125.35046221665573</v>
      </c>
      <c r="C3993" s="324">
        <v>5.9129931903039078E-2</v>
      </c>
      <c r="D3993" s="324">
        <v>0.12395238391521689</v>
      </c>
    </row>
    <row r="3994" spans="1:4">
      <c r="A3994">
        <v>3993</v>
      </c>
      <c r="B3994" s="431">
        <v>154.13576292423866</v>
      </c>
      <c r="C3994" s="324">
        <v>7.7664006151102485E-2</v>
      </c>
      <c r="D3994" s="324">
        <v>0.13961651050578974</v>
      </c>
    </row>
    <row r="3995" spans="1:4">
      <c r="A3995">
        <v>3994</v>
      </c>
      <c r="B3995" s="431">
        <v>128.82649690343248</v>
      </c>
      <c r="C3995" s="324">
        <v>7.587020639603502E-2</v>
      </c>
      <c r="D3995" s="324">
        <v>0.1211558284870677</v>
      </c>
    </row>
    <row r="3996" spans="1:4">
      <c r="A3996">
        <v>3995</v>
      </c>
      <c r="B3996" s="431">
        <v>125.92471778903666</v>
      </c>
      <c r="C3996" s="324">
        <v>6.3401383428555627E-2</v>
      </c>
      <c r="D3996" s="324">
        <v>0.12297705176964002</v>
      </c>
    </row>
    <row r="3997" spans="1:4">
      <c r="A3997">
        <v>3996</v>
      </c>
      <c r="B3997" s="431">
        <v>140.31188258623013</v>
      </c>
      <c r="C3997" s="324">
        <v>5.0925724208786029E-2</v>
      </c>
      <c r="D3997" s="324">
        <v>0.14008584132735544</v>
      </c>
    </row>
    <row r="3998" spans="1:4">
      <c r="A3998">
        <v>3997</v>
      </c>
      <c r="B3998" s="431">
        <v>136.55875032498281</v>
      </c>
      <c r="C3998" s="324">
        <v>6.6382160082637406E-2</v>
      </c>
      <c r="D3998" s="324">
        <v>0.13054644596884099</v>
      </c>
    </row>
    <row r="3999" spans="1:4">
      <c r="A3999">
        <v>3998</v>
      </c>
      <c r="B3999" s="431">
        <v>151.18265822418121</v>
      </c>
      <c r="C3999" s="324">
        <v>7.8500862097600876E-2</v>
      </c>
      <c r="D3999" s="324">
        <v>0.13704431770341441</v>
      </c>
    </row>
    <row r="4000" spans="1:4">
      <c r="A4000">
        <v>3999</v>
      </c>
      <c r="B4000" s="431">
        <v>120.26891198547671</v>
      </c>
      <c r="C4000" s="324">
        <v>7.7734469863462483E-2</v>
      </c>
      <c r="D4000" s="324">
        <v>0.11412316249628539</v>
      </c>
    </row>
    <row r="4001" spans="1:4">
      <c r="A4001">
        <v>4000</v>
      </c>
      <c r="B4001" s="431">
        <v>134.37634016292702</v>
      </c>
      <c r="C4001" s="324">
        <v>5.0564560224565007E-2</v>
      </c>
      <c r="D4001" s="324">
        <v>0.13498333727034348</v>
      </c>
    </row>
    <row r="4002" spans="1:4">
      <c r="A4002">
        <v>4001</v>
      </c>
      <c r="B4002" s="431">
        <v>125.78718262874408</v>
      </c>
      <c r="C4002" s="324">
        <v>7.0009496239949717E-2</v>
      </c>
      <c r="D4002" s="324">
        <v>0.1206926246088684</v>
      </c>
    </row>
    <row r="4003" spans="1:4">
      <c r="A4003">
        <v>4002</v>
      </c>
      <c r="B4003" s="431">
        <v>160.04317827844537</v>
      </c>
      <c r="C4003" s="324">
        <v>7.274435935204121E-2</v>
      </c>
      <c r="D4003" s="324">
        <v>0.14636363200822428</v>
      </c>
    </row>
    <row r="4004" spans="1:4">
      <c r="A4004">
        <v>4003</v>
      </c>
      <c r="B4004" s="431">
        <v>118.9253360418744</v>
      </c>
      <c r="C4004" s="324">
        <v>7.1313317539781942E-2</v>
      </c>
      <c r="D4004" s="324">
        <v>0.11491246082392614</v>
      </c>
    </row>
    <row r="4005" spans="1:4">
      <c r="A4005">
        <v>4004</v>
      </c>
      <c r="B4005" s="431">
        <v>131.37562290044747</v>
      </c>
      <c r="C4005" s="324">
        <v>6.9065972473037418E-2</v>
      </c>
      <c r="D4005" s="324">
        <v>0.12542429066381081</v>
      </c>
    </row>
    <row r="4006" spans="1:4">
      <c r="A4006">
        <v>4005</v>
      </c>
      <c r="B4006" s="431">
        <v>126.8335313422228</v>
      </c>
      <c r="C4006" s="324">
        <v>6.1748389965737421E-2</v>
      </c>
      <c r="D4006" s="324">
        <v>0.12428925105870534</v>
      </c>
    </row>
    <row r="4007" spans="1:4">
      <c r="A4007">
        <v>4006</v>
      </c>
      <c r="B4007" s="431">
        <v>142.16580927179155</v>
      </c>
      <c r="C4007" s="324">
        <v>6.092077921653203E-2</v>
      </c>
      <c r="D4007" s="324">
        <v>0.13733792295713948</v>
      </c>
    </row>
    <row r="4008" spans="1:4">
      <c r="A4008">
        <v>4007</v>
      </c>
      <c r="B4008" s="431">
        <v>120.05952815983238</v>
      </c>
      <c r="C4008" s="324">
        <v>6.8463909238792919E-2</v>
      </c>
      <c r="D4008" s="324">
        <v>0.11663774662293173</v>
      </c>
    </row>
    <row r="4009" spans="1:4">
      <c r="A4009">
        <v>4008</v>
      </c>
      <c r="B4009" s="431">
        <v>111.44939734369109</v>
      </c>
      <c r="C4009" s="324">
        <v>5.9741428731820284E-2</v>
      </c>
      <c r="D4009" s="324">
        <v>0.11208837539229129</v>
      </c>
    </row>
    <row r="4010" spans="1:4">
      <c r="A4010">
        <v>4009</v>
      </c>
      <c r="B4010" s="431">
        <v>127.48429502930857</v>
      </c>
      <c r="C4010" s="324">
        <v>5.6636687836906265E-2</v>
      </c>
      <c r="D4010" s="324">
        <v>0.12663897117330847</v>
      </c>
    </row>
    <row r="4011" spans="1:4">
      <c r="A4011">
        <v>4010</v>
      </c>
      <c r="B4011" s="431">
        <v>114.31990786331978</v>
      </c>
      <c r="C4011" s="324">
        <v>6.9265367653810125E-2</v>
      </c>
      <c r="D4011" s="324">
        <v>0.11185848827536593</v>
      </c>
    </row>
    <row r="4012" spans="1:4">
      <c r="A4012">
        <v>4011</v>
      </c>
      <c r="B4012" s="431">
        <v>116.924149799323</v>
      </c>
      <c r="C4012" s="324">
        <v>7.5086560768581251E-2</v>
      </c>
      <c r="D4012" s="324">
        <v>0.11231697525118393</v>
      </c>
    </row>
    <row r="4013" spans="1:4">
      <c r="A4013">
        <v>4012</v>
      </c>
      <c r="B4013" s="431">
        <v>123.43714462781563</v>
      </c>
      <c r="C4013" s="324">
        <v>5.9658621842813966E-2</v>
      </c>
      <c r="D4013" s="324">
        <v>0.12216623281613291</v>
      </c>
    </row>
    <row r="4014" spans="1:4">
      <c r="A4014">
        <v>4013</v>
      </c>
      <c r="B4014" s="431">
        <v>113.60209524893904</v>
      </c>
      <c r="C4014" s="324">
        <v>7.0045714373721604E-2</v>
      </c>
      <c r="D4014" s="324">
        <v>0.11108447602359796</v>
      </c>
    </row>
    <row r="4015" spans="1:4">
      <c r="A4015">
        <v>4014</v>
      </c>
      <c r="B4015" s="431">
        <v>129.19461523883925</v>
      </c>
      <c r="C4015" s="324">
        <v>7.9099890314554749E-2</v>
      </c>
      <c r="D4015" s="324">
        <v>0.12039789099278149</v>
      </c>
    </row>
    <row r="4016" spans="1:4">
      <c r="A4016">
        <v>4015</v>
      </c>
      <c r="B4016" s="431">
        <v>143.33477822610814</v>
      </c>
      <c r="C4016" s="324">
        <v>7.2476539789920927E-2</v>
      </c>
      <c r="D4016" s="324">
        <v>0.1335242771747758</v>
      </c>
    </row>
    <row r="4017" spans="1:4">
      <c r="A4017">
        <v>4016</v>
      </c>
      <c r="B4017" s="431">
        <v>110.21919769399014</v>
      </c>
      <c r="C4017" s="324">
        <v>5.3816320734944349E-2</v>
      </c>
      <c r="D4017" s="324">
        <v>0.11265750607539241</v>
      </c>
    </row>
    <row r="4018" spans="1:4">
      <c r="A4018">
        <v>4017</v>
      </c>
      <c r="B4018" s="431">
        <v>108.0039650712603</v>
      </c>
      <c r="C4018" s="324">
        <v>6.986726654687303E-2</v>
      </c>
      <c r="D4018" s="324">
        <v>0.10671785758105991</v>
      </c>
    </row>
    <row r="4019" spans="1:4">
      <c r="A4019">
        <v>4018</v>
      </c>
      <c r="B4019" s="431">
        <v>124.53733236095059</v>
      </c>
      <c r="C4019" s="324">
        <v>6.4777330516268189E-2</v>
      </c>
      <c r="D4019" s="324">
        <v>0.1213879093123736</v>
      </c>
    </row>
    <row r="4020" spans="1:4">
      <c r="A4020">
        <v>4019</v>
      </c>
      <c r="B4020" s="431">
        <v>146.77103342925682</v>
      </c>
      <c r="C4020" s="324">
        <v>7.7138154798717315E-2</v>
      </c>
      <c r="D4020" s="324">
        <v>0.13428799495017302</v>
      </c>
    </row>
    <row r="4021" spans="1:4">
      <c r="A4021">
        <v>4020</v>
      </c>
      <c r="B4021" s="431">
        <v>143.0672619691191</v>
      </c>
      <c r="C4021" s="324">
        <v>7.4168217049058627E-2</v>
      </c>
      <c r="D4021" s="324">
        <v>0.13264844103241319</v>
      </c>
    </row>
    <row r="4022" spans="1:4">
      <c r="A4022">
        <v>4021</v>
      </c>
      <c r="B4022" s="431">
        <v>141.15290725387013</v>
      </c>
      <c r="C4022" s="324">
        <v>5.8818881110669526E-2</v>
      </c>
      <c r="D4022" s="324">
        <v>0.1373824771691084</v>
      </c>
    </row>
    <row r="4023" spans="1:4">
      <c r="A4023">
        <v>4022</v>
      </c>
      <c r="B4023" s="431">
        <v>142.39413580741302</v>
      </c>
      <c r="C4023" s="324">
        <v>7.7637770347128515E-2</v>
      </c>
      <c r="D4023" s="324">
        <v>0.13079481582375024</v>
      </c>
    </row>
    <row r="4024" spans="1:4">
      <c r="A4024">
        <v>4023</v>
      </c>
      <c r="B4024" s="431">
        <v>137.8975846867171</v>
      </c>
      <c r="C4024" s="324">
        <v>7.0609943792507956E-2</v>
      </c>
      <c r="D4024" s="324">
        <v>0.13000518749688356</v>
      </c>
    </row>
    <row r="4025" spans="1:4">
      <c r="A4025">
        <v>4024</v>
      </c>
      <c r="B4025" s="431">
        <v>131.763531670936</v>
      </c>
      <c r="C4025" s="324">
        <v>7.4664689649205973E-2</v>
      </c>
      <c r="D4025" s="324">
        <v>0.12379634497275042</v>
      </c>
    </row>
    <row r="4026" spans="1:4">
      <c r="A4026">
        <v>4025</v>
      </c>
      <c r="B4026" s="431">
        <v>157.59654643237513</v>
      </c>
      <c r="C4026" s="324">
        <v>7.0167180723588532E-2</v>
      </c>
      <c r="D4026" s="324">
        <v>0.14567539676131505</v>
      </c>
    </row>
    <row r="4027" spans="1:4">
      <c r="A4027">
        <v>4026</v>
      </c>
      <c r="B4027" s="431">
        <v>130.40838537997092</v>
      </c>
      <c r="C4027" s="324">
        <v>7.6523670799342761E-2</v>
      </c>
      <c r="D4027" s="324">
        <v>0.12214319461195725</v>
      </c>
    </row>
    <row r="4028" spans="1:4">
      <c r="A4028">
        <v>4027</v>
      </c>
      <c r="B4028" s="431">
        <v>133.84695676789576</v>
      </c>
      <c r="C4028" s="324">
        <v>7.343837576612755E-2</v>
      </c>
      <c r="D4028" s="324">
        <v>0.12582162325823354</v>
      </c>
    </row>
    <row r="4029" spans="1:4">
      <c r="A4029">
        <v>4028</v>
      </c>
      <c r="B4029" s="431">
        <v>149.59427007178795</v>
      </c>
      <c r="C4029" s="324">
        <v>6.0692444118062246E-2</v>
      </c>
      <c r="D4029" s="324">
        <v>0.14362688277646771</v>
      </c>
    </row>
    <row r="4030" spans="1:4">
      <c r="A4030">
        <v>4029</v>
      </c>
      <c r="B4030" s="431">
        <v>122.64642304976137</v>
      </c>
      <c r="C4030" s="324">
        <v>6.466821694032672E-2</v>
      </c>
      <c r="D4030" s="324">
        <v>0.11988503491584244</v>
      </c>
    </row>
    <row r="4031" spans="1:4">
      <c r="A4031">
        <v>4030</v>
      </c>
      <c r="B4031" s="431">
        <v>139.64401158955067</v>
      </c>
      <c r="C4031" s="324">
        <v>7.2604807579240205E-2</v>
      </c>
      <c r="D4031" s="324">
        <v>0.13061109945624885</v>
      </c>
    </row>
    <row r="4032" spans="1:4">
      <c r="A4032">
        <v>4031</v>
      </c>
      <c r="B4032" s="431">
        <v>149.67577011742608</v>
      </c>
      <c r="C4032" s="324">
        <v>5.9542964543003112E-2</v>
      </c>
      <c r="D4032" s="324">
        <v>0.1442293394085527</v>
      </c>
    </row>
    <row r="4033" spans="1:4">
      <c r="A4033">
        <v>4032</v>
      </c>
      <c r="B4033" s="431">
        <v>128.11985010941444</v>
      </c>
      <c r="C4033" s="324">
        <v>7.5482973784898863E-2</v>
      </c>
      <c r="D4033" s="324">
        <v>0.12074255800668643</v>
      </c>
    </row>
    <row r="4034" spans="1:4">
      <c r="A4034">
        <v>4033</v>
      </c>
      <c r="B4034" s="431">
        <v>128.94214342333171</v>
      </c>
      <c r="C4034" s="324">
        <v>6.5149778260453511E-2</v>
      </c>
      <c r="D4034" s="324">
        <v>0.12483989009150441</v>
      </c>
    </row>
    <row r="4035" spans="1:4">
      <c r="A4035">
        <v>4034</v>
      </c>
      <c r="B4035" s="431">
        <v>133.89736568782052</v>
      </c>
      <c r="C4035" s="324">
        <v>7.6416389521405281E-2</v>
      </c>
      <c r="D4035" s="324">
        <v>0.12482259398410019</v>
      </c>
    </row>
    <row r="4036" spans="1:4">
      <c r="A4036">
        <v>4035</v>
      </c>
      <c r="B4036" s="431">
        <v>123.24843679261845</v>
      </c>
      <c r="C4036" s="324">
        <v>5.7739947921475375E-2</v>
      </c>
      <c r="D4036" s="324">
        <v>0.12264805318187202</v>
      </c>
    </row>
    <row r="4037" spans="1:4">
      <c r="A4037">
        <v>4036</v>
      </c>
      <c r="B4037" s="431">
        <v>122.61351042857734</v>
      </c>
      <c r="C4037" s="324">
        <v>7.6365787957965295E-2</v>
      </c>
      <c r="D4037" s="324">
        <v>0.11628606188826138</v>
      </c>
    </row>
    <row r="4038" spans="1:4">
      <c r="A4038">
        <v>4037</v>
      </c>
      <c r="B4038" s="431">
        <v>165.03284640087944</v>
      </c>
      <c r="C4038" s="324">
        <v>7.8507448974301786E-2</v>
      </c>
      <c r="D4038" s="324">
        <v>0.14740647937323828</v>
      </c>
    </row>
    <row r="4039" spans="1:4">
      <c r="A4039">
        <v>4038</v>
      </c>
      <c r="B4039" s="431">
        <v>150.09874051626616</v>
      </c>
      <c r="C4039" s="324">
        <v>7.7370690460023789E-2</v>
      </c>
      <c r="D4039" s="324">
        <v>0.13670201906309257</v>
      </c>
    </row>
    <row r="4040" spans="1:4">
      <c r="A4040">
        <v>4039</v>
      </c>
      <c r="B4040" s="431">
        <v>158.2013374734704</v>
      </c>
      <c r="C4040" s="324">
        <v>7.2997145118656168E-2</v>
      </c>
      <c r="D4040" s="324">
        <v>0.14481849963771057</v>
      </c>
    </row>
    <row r="4041" spans="1:4">
      <c r="A4041">
        <v>4040</v>
      </c>
      <c r="B4041" s="431">
        <v>140.41591514336994</v>
      </c>
      <c r="C4041" s="324">
        <v>6.3681536206827288E-2</v>
      </c>
      <c r="D4041" s="324">
        <v>0.13474441004555118</v>
      </c>
    </row>
    <row r="4042" spans="1:4">
      <c r="A4042">
        <v>4041</v>
      </c>
      <c r="B4042" s="431">
        <v>140.66309877367331</v>
      </c>
      <c r="C4042" s="324">
        <v>5.672605226595237E-2</v>
      </c>
      <c r="D4042" s="324">
        <v>0.1378605713288549</v>
      </c>
    </row>
    <row r="4043" spans="1:4">
      <c r="A4043">
        <v>4042</v>
      </c>
      <c r="B4043" s="431">
        <v>122.34155531617962</v>
      </c>
      <c r="C4043" s="324">
        <v>7.8611908694082827E-2</v>
      </c>
      <c r="D4043" s="324">
        <v>0.11542795168097274</v>
      </c>
    </row>
    <row r="4044" spans="1:4">
      <c r="A4044">
        <v>4043</v>
      </c>
      <c r="B4044" s="431">
        <v>121.40611210289048</v>
      </c>
      <c r="C4044" s="324">
        <v>5.2726311824622715E-2</v>
      </c>
      <c r="D4044" s="324">
        <v>0.12274799051575726</v>
      </c>
    </row>
    <row r="4045" spans="1:4">
      <c r="A4045">
        <v>4044</v>
      </c>
      <c r="B4045" s="431">
        <v>125.88318913040271</v>
      </c>
      <c r="C4045" s="324">
        <v>6.1511944118659921E-2</v>
      </c>
      <c r="D4045" s="324">
        <v>0.12358265934312107</v>
      </c>
    </row>
    <row r="4046" spans="1:4">
      <c r="A4046">
        <v>4045</v>
      </c>
      <c r="B4046" s="431">
        <v>130.21836816962985</v>
      </c>
      <c r="C4046" s="324">
        <v>7.1392545691408474E-2</v>
      </c>
      <c r="D4046" s="324">
        <v>0.12371160297958618</v>
      </c>
    </row>
    <row r="4047" spans="1:4">
      <c r="A4047">
        <v>4046</v>
      </c>
      <c r="B4047" s="431">
        <v>141.1357370498157</v>
      </c>
      <c r="C4047" s="324">
        <v>6.0924485023563957E-2</v>
      </c>
      <c r="D4047" s="324">
        <v>0.13647894913129052</v>
      </c>
    </row>
    <row r="4048" spans="1:4">
      <c r="A4048">
        <v>4047</v>
      </c>
      <c r="B4048" s="431">
        <v>127.5725894139363</v>
      </c>
      <c r="C4048" s="324">
        <v>7.7227998658655206E-2</v>
      </c>
      <c r="D4048" s="324">
        <v>0.11977345574168567</v>
      </c>
    </row>
    <row r="4049" spans="1:4">
      <c r="A4049">
        <v>4048</v>
      </c>
      <c r="B4049" s="431">
        <v>105.67774601192323</v>
      </c>
      <c r="C4049" s="324">
        <v>6.087529664899935E-2</v>
      </c>
      <c r="D4049" s="324">
        <v>0.10697658948959417</v>
      </c>
    </row>
    <row r="4050" spans="1:4">
      <c r="A4050">
        <v>4049</v>
      </c>
      <c r="B4050" s="431">
        <v>145.68968157989707</v>
      </c>
      <c r="C4050" s="324">
        <v>7.8874956592393561E-2</v>
      </c>
      <c r="D4050" s="324">
        <v>0.1327864198301183</v>
      </c>
    </row>
    <row r="4051" spans="1:4">
      <c r="A4051">
        <v>4050</v>
      </c>
      <c r="B4051" s="431">
        <v>138.17835244226544</v>
      </c>
      <c r="C4051" s="324">
        <v>6.3300560434954509E-2</v>
      </c>
      <c r="D4051" s="324">
        <v>0.13306428660930592</v>
      </c>
    </row>
    <row r="4052" spans="1:4">
      <c r="A4052">
        <v>4051</v>
      </c>
      <c r="B4052" s="431">
        <v>131.5864065347773</v>
      </c>
      <c r="C4052" s="324">
        <v>7.0703321225337373E-2</v>
      </c>
      <c r="D4052" s="324">
        <v>0.12501922288992334</v>
      </c>
    </row>
    <row r="4053" spans="1:4">
      <c r="A4053">
        <v>4052</v>
      </c>
      <c r="B4053" s="431">
        <v>144.86430833531679</v>
      </c>
      <c r="C4053" s="324">
        <v>7.8254158156110976E-2</v>
      </c>
      <c r="D4053" s="324">
        <v>0.13241196831663193</v>
      </c>
    </row>
    <row r="4054" spans="1:4">
      <c r="A4054">
        <v>4053</v>
      </c>
      <c r="B4054" s="431">
        <v>151.96264308336438</v>
      </c>
      <c r="C4054" s="324">
        <v>7.0432829596303786E-2</v>
      </c>
      <c r="D4054" s="324">
        <v>0.14112330721724956</v>
      </c>
    </row>
    <row r="4055" spans="1:4">
      <c r="A4055">
        <v>4054</v>
      </c>
      <c r="B4055" s="431">
        <v>117.96856897992055</v>
      </c>
      <c r="C4055" s="324">
        <v>6.7990482471878874E-2</v>
      </c>
      <c r="D4055" s="324">
        <v>0.11511129557283772</v>
      </c>
    </row>
    <row r="4056" spans="1:4">
      <c r="A4056">
        <v>4055</v>
      </c>
      <c r="B4056" s="431">
        <v>151.65193097330487</v>
      </c>
      <c r="C4056" s="324">
        <v>7.5874117894970866E-2</v>
      </c>
      <c r="D4056" s="324">
        <v>0.13850928616676988</v>
      </c>
    </row>
    <row r="4057" spans="1:4">
      <c r="A4057">
        <v>4056</v>
      </c>
      <c r="B4057" s="431">
        <v>133.46122880697402</v>
      </c>
      <c r="C4057" s="324">
        <v>6.5037251447810446E-2</v>
      </c>
      <c r="D4057" s="324">
        <v>0.12854773263795075</v>
      </c>
    </row>
    <row r="4058" spans="1:4">
      <c r="A4058">
        <v>4057</v>
      </c>
      <c r="B4058" s="431">
        <v>124.0039384019866</v>
      </c>
      <c r="C4058" s="324">
        <v>5.6995865351984219E-2</v>
      </c>
      <c r="D4058" s="324">
        <v>0.12354260324402674</v>
      </c>
    </row>
    <row r="4059" spans="1:4">
      <c r="A4059">
        <v>4058</v>
      </c>
      <c r="B4059" s="431">
        <v>122.07280804897337</v>
      </c>
      <c r="C4059" s="324">
        <v>5.7272213682193408E-2</v>
      </c>
      <c r="D4059" s="324">
        <v>0.12180478250143292</v>
      </c>
    </row>
    <row r="4060" spans="1:4">
      <c r="A4060">
        <v>4059</v>
      </c>
      <c r="B4060" s="431">
        <v>114.41113484253667</v>
      </c>
      <c r="C4060" s="324">
        <v>6.0658789952592364E-2</v>
      </c>
      <c r="D4060" s="324">
        <v>0.11430971108132144</v>
      </c>
    </row>
    <row r="4061" spans="1:4">
      <c r="A4061">
        <v>4060</v>
      </c>
      <c r="B4061" s="431">
        <v>125.00916181197049</v>
      </c>
      <c r="C4061" s="324">
        <v>5.5897225302596221E-2</v>
      </c>
      <c r="D4061" s="324">
        <v>0.12478178082766388</v>
      </c>
    </row>
    <row r="4062" spans="1:4">
      <c r="A4062">
        <v>4061</v>
      </c>
      <c r="B4062" s="431">
        <v>143.83454814125341</v>
      </c>
      <c r="C4062" s="324">
        <v>6.5759966394752248E-2</v>
      </c>
      <c r="D4062" s="324">
        <v>0.13666540931086668</v>
      </c>
    </row>
    <row r="4063" spans="1:4">
      <c r="A4063">
        <v>4062</v>
      </c>
      <c r="B4063" s="431">
        <v>125.15168738193496</v>
      </c>
      <c r="C4063" s="324">
        <v>7.1589273652801891E-2</v>
      </c>
      <c r="D4063" s="324">
        <v>0.11969161826899763</v>
      </c>
    </row>
    <row r="4064" spans="1:4">
      <c r="A4064">
        <v>4063</v>
      </c>
      <c r="B4064" s="431">
        <v>108.37925685110233</v>
      </c>
      <c r="C4064" s="324">
        <v>7.0804351517373867E-2</v>
      </c>
      <c r="D4064" s="324">
        <v>0.10679073869785793</v>
      </c>
    </row>
    <row r="4065" spans="1:4">
      <c r="A4065">
        <v>4064</v>
      </c>
      <c r="B4065" s="431">
        <v>120.20458053588925</v>
      </c>
      <c r="C4065" s="324">
        <v>5.5153708832875695E-2</v>
      </c>
      <c r="D4065" s="324">
        <v>0.12089970394821331</v>
      </c>
    </row>
    <row r="4066" spans="1:4">
      <c r="A4066">
        <v>4065</v>
      </c>
      <c r="B4066" s="431">
        <v>119.96939633357121</v>
      </c>
      <c r="C4066" s="324">
        <v>5.5840059884749382E-2</v>
      </c>
      <c r="D4066" s="324">
        <v>0.12047480664343355</v>
      </c>
    </row>
    <row r="4067" spans="1:4">
      <c r="A4067">
        <v>4066</v>
      </c>
      <c r="B4067" s="431">
        <v>135.00325007779864</v>
      </c>
      <c r="C4067" s="324">
        <v>5.0119492649156369E-2</v>
      </c>
      <c r="D4067" s="324">
        <v>0.13572471014053003</v>
      </c>
    </row>
    <row r="4068" spans="1:4">
      <c r="A4068">
        <v>4067</v>
      </c>
      <c r="B4068" s="431">
        <v>156.87225374549851</v>
      </c>
      <c r="C4068" s="324">
        <v>7.5824113556101969E-2</v>
      </c>
      <c r="D4068" s="324">
        <v>0.14250100978133159</v>
      </c>
    </row>
    <row r="4069" spans="1:4">
      <c r="A4069">
        <v>4068</v>
      </c>
      <c r="B4069" s="431">
        <v>133.87968890745941</v>
      </c>
      <c r="C4069" s="324">
        <v>6.696417975563751E-2</v>
      </c>
      <c r="D4069" s="324">
        <v>0.12817493336800309</v>
      </c>
    </row>
    <row r="4070" spans="1:4">
      <c r="A4070">
        <v>4069</v>
      </c>
      <c r="B4070" s="431">
        <v>139.97116937948178</v>
      </c>
      <c r="C4070" s="324">
        <v>5.0554463635456966E-2</v>
      </c>
      <c r="D4070" s="324">
        <v>0.1399487198154693</v>
      </c>
    </row>
    <row r="4071" spans="1:4">
      <c r="A4071">
        <v>4070</v>
      </c>
      <c r="B4071" s="431">
        <v>140.24410450437279</v>
      </c>
      <c r="C4071" s="324">
        <v>7.3487151192262373E-2</v>
      </c>
      <c r="D4071" s="324">
        <v>0.13073891758423856</v>
      </c>
    </row>
    <row r="4072" spans="1:4">
      <c r="A4072">
        <v>4071</v>
      </c>
      <c r="B4072" s="431">
        <v>118.52408420123585</v>
      </c>
      <c r="C4072" s="324">
        <v>5.1334960824500286E-2</v>
      </c>
      <c r="D4072" s="324">
        <v>0.12067617995872451</v>
      </c>
    </row>
    <row r="4073" spans="1:4">
      <c r="A4073">
        <v>4072</v>
      </c>
      <c r="B4073" s="431">
        <v>150.36928837612666</v>
      </c>
      <c r="C4073" s="324">
        <v>7.1305963439543721E-2</v>
      </c>
      <c r="D4073" s="324">
        <v>0.13949060321473833</v>
      </c>
    </row>
    <row r="4074" spans="1:4">
      <c r="A4074">
        <v>4073</v>
      </c>
      <c r="B4074" s="431">
        <v>126.00990622004922</v>
      </c>
      <c r="C4074" s="324">
        <v>6.7770007195775403E-2</v>
      </c>
      <c r="D4074" s="324">
        <v>0.12159575005783471</v>
      </c>
    </row>
    <row r="4075" spans="1:4">
      <c r="A4075">
        <v>4074</v>
      </c>
      <c r="B4075" s="431">
        <v>127.50169545670551</v>
      </c>
      <c r="C4075" s="324">
        <v>6.7358447996600748E-2</v>
      </c>
      <c r="D4075" s="324">
        <v>0.12292481122840028</v>
      </c>
    </row>
    <row r="4076" spans="1:4">
      <c r="A4076">
        <v>4075</v>
      </c>
      <c r="B4076" s="431">
        <v>139.19827310980918</v>
      </c>
      <c r="C4076" s="324">
        <v>6.009334508799638E-2</v>
      </c>
      <c r="D4076" s="324">
        <v>0.13520752316055151</v>
      </c>
    </row>
    <row r="4077" spans="1:4">
      <c r="A4077">
        <v>4076</v>
      </c>
      <c r="B4077" s="431">
        <v>141.96284186351426</v>
      </c>
      <c r="C4077" s="324">
        <v>7.6974704082577824E-2</v>
      </c>
      <c r="D4077" s="324">
        <v>0.13072211453084359</v>
      </c>
    </row>
    <row r="4078" spans="1:4">
      <c r="A4078">
        <v>4077</v>
      </c>
      <c r="B4078" s="431">
        <v>118.00104322777771</v>
      </c>
      <c r="C4078" s="324">
        <v>7.2427485469927777E-2</v>
      </c>
      <c r="D4078" s="324">
        <v>0.11387716809254207</v>
      </c>
    </row>
    <row r="4079" spans="1:4">
      <c r="A4079">
        <v>4078</v>
      </c>
      <c r="B4079" s="431">
        <v>134.87133686456849</v>
      </c>
      <c r="C4079" s="324">
        <v>6.2561729323380499E-2</v>
      </c>
      <c r="D4079" s="324">
        <v>0.13063361423846204</v>
      </c>
    </row>
    <row r="4080" spans="1:4">
      <c r="A4080">
        <v>4079</v>
      </c>
      <c r="B4080" s="431">
        <v>138.25471033370675</v>
      </c>
      <c r="C4080" s="324">
        <v>7.8492508455408977E-2</v>
      </c>
      <c r="D4080" s="324">
        <v>0.12737219214465217</v>
      </c>
    </row>
    <row r="4081" spans="1:4">
      <c r="A4081">
        <v>4080</v>
      </c>
      <c r="B4081" s="431">
        <v>128.47798657660516</v>
      </c>
      <c r="C4081" s="324">
        <v>6.0576255279861511E-2</v>
      </c>
      <c r="D4081" s="324">
        <v>0.12606684681604508</v>
      </c>
    </row>
    <row r="4082" spans="1:4">
      <c r="A4082">
        <v>4081</v>
      </c>
      <c r="B4082" s="431">
        <v>121.20924253942009</v>
      </c>
      <c r="C4082" s="324">
        <v>7.3666444571533443E-2</v>
      </c>
      <c r="D4082" s="324">
        <v>0.11600388801571289</v>
      </c>
    </row>
    <row r="4083" spans="1:4">
      <c r="A4083">
        <v>4082</v>
      </c>
      <c r="B4083" s="431">
        <v>134.07078175055423</v>
      </c>
      <c r="C4083" s="324">
        <v>5.3288608865481153E-2</v>
      </c>
      <c r="D4083" s="324">
        <v>0.13360275812080014</v>
      </c>
    </row>
    <row r="4084" spans="1:4">
      <c r="A4084">
        <v>4083</v>
      </c>
      <c r="B4084" s="431">
        <v>125.16248799403834</v>
      </c>
      <c r="C4084" s="324">
        <v>5.8140396349197439E-2</v>
      </c>
      <c r="D4084" s="324">
        <v>0.12413421030585778</v>
      </c>
    </row>
    <row r="4085" spans="1:4">
      <c r="A4085">
        <v>4084</v>
      </c>
      <c r="B4085" s="431">
        <v>137.70030653346765</v>
      </c>
      <c r="C4085" s="324">
        <v>7.5698237291396714E-2</v>
      </c>
      <c r="D4085" s="324">
        <v>0.12796555109535926</v>
      </c>
    </row>
    <row r="4086" spans="1:4">
      <c r="A4086">
        <v>4085</v>
      </c>
      <c r="B4086" s="431">
        <v>103.59491218143681</v>
      </c>
      <c r="C4086" s="324">
        <v>6.7748370095038965E-2</v>
      </c>
      <c r="D4086" s="324">
        <v>0.10370240803017666</v>
      </c>
    </row>
    <row r="4087" spans="1:4">
      <c r="A4087">
        <v>4086</v>
      </c>
      <c r="B4087" s="431">
        <v>116.28955905197387</v>
      </c>
      <c r="C4087" s="324">
        <v>5.1940283571342144E-2</v>
      </c>
      <c r="D4087" s="324">
        <v>0.11851511182761493</v>
      </c>
    </row>
    <row r="4088" spans="1:4">
      <c r="A4088">
        <v>4087</v>
      </c>
      <c r="B4088" s="431">
        <v>106.2049206044842</v>
      </c>
      <c r="C4088" s="324">
        <v>7.4945479801364928E-2</v>
      </c>
      <c r="D4088" s="324">
        <v>0.10415922797715906</v>
      </c>
    </row>
    <row r="4089" spans="1:4">
      <c r="A4089">
        <v>4088</v>
      </c>
      <c r="B4089" s="431">
        <v>121.3283249680175</v>
      </c>
      <c r="C4089" s="324">
        <v>5.8315029739548933E-2</v>
      </c>
      <c r="D4089" s="324">
        <v>0.12083149243382971</v>
      </c>
    </row>
    <row r="4090" spans="1:4">
      <c r="A4090">
        <v>4089</v>
      </c>
      <c r="B4090" s="431">
        <v>123.1794223994351</v>
      </c>
      <c r="C4090" s="324">
        <v>5.6121489631999977E-2</v>
      </c>
      <c r="D4090" s="324">
        <v>0.12313528970954894</v>
      </c>
    </row>
    <row r="4091" spans="1:4">
      <c r="A4091">
        <v>4090</v>
      </c>
      <c r="B4091" s="431">
        <v>136.66710282497448</v>
      </c>
      <c r="C4091" s="324">
        <v>7.8050112066813795E-2</v>
      </c>
      <c r="D4091" s="324">
        <v>0.12634031607975224</v>
      </c>
    </row>
    <row r="4092" spans="1:4">
      <c r="A4092">
        <v>4091</v>
      </c>
      <c r="B4092" s="431">
        <v>128.97094173091787</v>
      </c>
      <c r="C4092" s="324">
        <v>5.0551131884824081E-2</v>
      </c>
      <c r="D4092" s="324">
        <v>0.13019554506302738</v>
      </c>
    </row>
    <row r="4093" spans="1:4">
      <c r="A4093">
        <v>4092</v>
      </c>
      <c r="B4093" s="431">
        <v>141.58492626649996</v>
      </c>
      <c r="C4093" s="324">
        <v>6.6397521414979135E-2</v>
      </c>
      <c r="D4093" s="324">
        <v>0.13458743828162481</v>
      </c>
    </row>
    <row r="4094" spans="1:4">
      <c r="A4094">
        <v>4093</v>
      </c>
      <c r="B4094" s="431">
        <v>134.16996865648892</v>
      </c>
      <c r="C4094" s="324">
        <v>7.46790643756646E-2</v>
      </c>
      <c r="D4094" s="324">
        <v>0.12563437297299732</v>
      </c>
    </row>
    <row r="4095" spans="1:4">
      <c r="A4095">
        <v>4094</v>
      </c>
      <c r="B4095" s="431">
        <v>110.0665268195153</v>
      </c>
      <c r="C4095" s="324">
        <v>7.4602888312471513E-2</v>
      </c>
      <c r="D4095" s="324">
        <v>0.10719361451213844</v>
      </c>
    </row>
    <row r="4096" spans="1:4">
      <c r="A4096">
        <v>4095</v>
      </c>
      <c r="B4096" s="431">
        <v>121.6866834144311</v>
      </c>
      <c r="C4096" s="324">
        <v>5.2184580397878114E-2</v>
      </c>
      <c r="D4096" s="324">
        <v>0.12317743267568312</v>
      </c>
    </row>
    <row r="4097" spans="1:4">
      <c r="A4097">
        <v>4096</v>
      </c>
      <c r="B4097" s="431">
        <v>139.32582114729769</v>
      </c>
      <c r="C4097" s="324">
        <v>5.1851138887857619E-2</v>
      </c>
      <c r="D4097" s="324">
        <v>0.13880885340613106</v>
      </c>
    </row>
    <row r="4098" spans="1:4">
      <c r="A4098">
        <v>4097</v>
      </c>
      <c r="B4098" s="431">
        <v>111.93607686550889</v>
      </c>
      <c r="C4098" s="324">
        <v>6.8281163521241944E-2</v>
      </c>
      <c r="D4098" s="324">
        <v>0.11022567411707863</v>
      </c>
    </row>
    <row r="4099" spans="1:4">
      <c r="A4099">
        <v>4098</v>
      </c>
      <c r="B4099" s="431">
        <v>140.47245805954506</v>
      </c>
      <c r="C4099" s="324">
        <v>6.7672533359226086E-2</v>
      </c>
      <c r="D4099" s="324">
        <v>0.13318264934981325</v>
      </c>
    </row>
    <row r="4100" spans="1:4">
      <c r="A4100">
        <v>4099</v>
      </c>
      <c r="B4100" s="431">
        <v>138.18197713638912</v>
      </c>
      <c r="C4100" s="324">
        <v>6.1108195581989454E-2</v>
      </c>
      <c r="D4100" s="324">
        <v>0.13394609965652859</v>
      </c>
    </row>
    <row r="4101" spans="1:4">
      <c r="A4101">
        <v>4100</v>
      </c>
      <c r="B4101" s="431">
        <v>117.86310061528418</v>
      </c>
      <c r="C4101" s="324">
        <v>6.2963170908839988E-2</v>
      </c>
      <c r="D4101" s="324">
        <v>0.11649719142271175</v>
      </c>
    </row>
    <row r="4102" spans="1:4">
      <c r="A4102">
        <v>4101</v>
      </c>
      <c r="B4102" s="431">
        <v>126.49697006622803</v>
      </c>
      <c r="C4102" s="324">
        <v>6.0304131652370162E-2</v>
      </c>
      <c r="D4102" s="324">
        <v>0.124508636104099</v>
      </c>
    </row>
    <row r="4103" spans="1:4">
      <c r="A4103">
        <v>4102</v>
      </c>
      <c r="B4103" s="431">
        <v>143.82836452498472</v>
      </c>
      <c r="C4103" s="324">
        <v>7.4232041414003844E-2</v>
      </c>
      <c r="D4103" s="324">
        <v>0.13320782065486167</v>
      </c>
    </row>
    <row r="4104" spans="1:4">
      <c r="A4104">
        <v>4103</v>
      </c>
      <c r="B4104" s="431">
        <v>133.85491036632209</v>
      </c>
      <c r="C4104" s="324">
        <v>6.2199046370666033E-2</v>
      </c>
      <c r="D4104" s="324">
        <v>0.1299332968135101</v>
      </c>
    </row>
    <row r="4105" spans="1:4">
      <c r="A4105">
        <v>4104</v>
      </c>
      <c r="B4105" s="431">
        <v>127.46067693591215</v>
      </c>
      <c r="C4105" s="324">
        <v>7.111643313016576E-2</v>
      </c>
      <c r="D4105" s="324">
        <v>0.12164757698215531</v>
      </c>
    </row>
    <row r="4106" spans="1:4">
      <c r="A4106">
        <v>4105</v>
      </c>
      <c r="B4106" s="431">
        <v>112.5653980517011</v>
      </c>
      <c r="C4106" s="324">
        <v>5.6435423519665108E-2</v>
      </c>
      <c r="D4106" s="324">
        <v>0.11394922703233218</v>
      </c>
    </row>
    <row r="4107" spans="1:4">
      <c r="A4107">
        <v>4106</v>
      </c>
      <c r="B4107" s="431">
        <v>128.61321151615613</v>
      </c>
      <c r="C4107" s="324">
        <v>7.1137857470259941E-2</v>
      </c>
      <c r="D4107" s="324">
        <v>0.12254228805096301</v>
      </c>
    </row>
    <row r="4108" spans="1:4">
      <c r="A4108">
        <v>4107</v>
      </c>
      <c r="B4108" s="431">
        <v>114.68611583612258</v>
      </c>
      <c r="C4108" s="324">
        <v>6.2238185332267631E-2</v>
      </c>
      <c r="D4108" s="324">
        <v>0.11408989470992137</v>
      </c>
    </row>
    <row r="4109" spans="1:4">
      <c r="A4109">
        <v>4108</v>
      </c>
      <c r="B4109" s="431">
        <v>127.22623701250937</v>
      </c>
      <c r="C4109" s="324">
        <v>7.9040446932912081E-2</v>
      </c>
      <c r="D4109" s="324">
        <v>0.11894845563902511</v>
      </c>
    </row>
    <row r="4110" spans="1:4">
      <c r="A4110">
        <v>4109</v>
      </c>
      <c r="B4110" s="431">
        <v>126.65454617978953</v>
      </c>
      <c r="C4110" s="324">
        <v>5.8445626370816323E-2</v>
      </c>
      <c r="D4110" s="324">
        <v>0.12528992037684686</v>
      </c>
    </row>
    <row r="4111" spans="1:4">
      <c r="A4111">
        <v>4110</v>
      </c>
      <c r="B4111" s="431">
        <v>131.41055079175038</v>
      </c>
      <c r="C4111" s="324">
        <v>6.2057305635911095E-2</v>
      </c>
      <c r="D4111" s="324">
        <v>0.12796642121352786</v>
      </c>
    </row>
    <row r="4112" spans="1:4">
      <c r="A4112">
        <v>4111</v>
      </c>
      <c r="B4112" s="431">
        <v>146.09274716959104</v>
      </c>
      <c r="C4112" s="324">
        <v>6.1773088263242085E-2</v>
      </c>
      <c r="D4112" s="324">
        <v>0.14022899315606996</v>
      </c>
    </row>
    <row r="4113" spans="1:4">
      <c r="A4113">
        <v>4112</v>
      </c>
      <c r="B4113" s="431">
        <v>139.49204743587387</v>
      </c>
      <c r="C4113" s="324">
        <v>6.865828435805546E-2</v>
      </c>
      <c r="D4113" s="324">
        <v>0.13201337562673696</v>
      </c>
    </row>
    <row r="4114" spans="1:4">
      <c r="A4114">
        <v>4113</v>
      </c>
      <c r="B4114" s="431">
        <v>159.56135169481334</v>
      </c>
      <c r="C4114" s="324">
        <v>6.995452213098971E-2</v>
      </c>
      <c r="D4114" s="324">
        <v>0.14732421873197418</v>
      </c>
    </row>
    <row r="4115" spans="1:4">
      <c r="A4115">
        <v>4114</v>
      </c>
      <c r="B4115" s="431">
        <v>116.33292660424067</v>
      </c>
      <c r="C4115" s="324">
        <v>5.7627329718148025E-2</v>
      </c>
      <c r="D4115" s="324">
        <v>0.11681287534019948</v>
      </c>
    </row>
    <row r="4116" spans="1:4">
      <c r="A4116">
        <v>4115</v>
      </c>
      <c r="B4116" s="431">
        <v>114.24591273437888</v>
      </c>
      <c r="C4116" s="324">
        <v>7.1338962810737525E-2</v>
      </c>
      <c r="D4116" s="324">
        <v>0.11124849526344338</v>
      </c>
    </row>
    <row r="4117" spans="1:4">
      <c r="A4117">
        <v>4116</v>
      </c>
      <c r="B4117" s="431">
        <v>141.54123956372709</v>
      </c>
      <c r="C4117" s="324">
        <v>6.3364823438862725E-2</v>
      </c>
      <c r="D4117" s="324">
        <v>0.13579666713485122</v>
      </c>
    </row>
    <row r="4118" spans="1:4">
      <c r="A4118">
        <v>4117</v>
      </c>
      <c r="B4118" s="431">
        <v>135.31359322107295</v>
      </c>
      <c r="C4118" s="324">
        <v>7.8733783703639079E-2</v>
      </c>
      <c r="D4118" s="324">
        <v>0.1250873842456427</v>
      </c>
    </row>
    <row r="4119" spans="1:4">
      <c r="A4119">
        <v>4118</v>
      </c>
      <c r="B4119" s="431">
        <v>141.5040704592891</v>
      </c>
      <c r="C4119" s="324">
        <v>7.6397588870673244E-2</v>
      </c>
      <c r="D4119" s="324">
        <v>0.13059442267617485</v>
      </c>
    </row>
    <row r="4120" spans="1:4">
      <c r="A4120">
        <v>4119</v>
      </c>
      <c r="B4120" s="431">
        <v>139.94568964565576</v>
      </c>
      <c r="C4120" s="324">
        <v>5.9243054794726455E-2</v>
      </c>
      <c r="D4120" s="324">
        <v>0.13618714295218051</v>
      </c>
    </row>
    <row r="4121" spans="1:4">
      <c r="A4121">
        <v>4120</v>
      </c>
      <c r="B4121" s="431">
        <v>119.01002307176148</v>
      </c>
      <c r="C4121" s="324">
        <v>5.466099874333525E-2</v>
      </c>
      <c r="D4121" s="324">
        <v>0.12002739994045442</v>
      </c>
    </row>
    <row r="4122" spans="1:4">
      <c r="A4122">
        <v>4121</v>
      </c>
      <c r="B4122" s="431">
        <v>116.64171944912739</v>
      </c>
      <c r="C4122" s="324">
        <v>5.0612311885045988E-2</v>
      </c>
      <c r="D4122" s="324">
        <v>0.119243023717116</v>
      </c>
    </row>
    <row r="4123" spans="1:4">
      <c r="A4123">
        <v>4122</v>
      </c>
      <c r="B4123" s="431">
        <v>109.71738782754346</v>
      </c>
      <c r="C4123" s="324">
        <v>7.2194024432540888E-2</v>
      </c>
      <c r="D4123" s="324">
        <v>0.1075028393555249</v>
      </c>
    </row>
    <row r="4124" spans="1:4">
      <c r="A4124">
        <v>4123</v>
      </c>
      <c r="B4124" s="431">
        <v>140.29500264376145</v>
      </c>
      <c r="C4124" s="324">
        <v>5.789406950953141E-2</v>
      </c>
      <c r="D4124" s="324">
        <v>0.13704963026861591</v>
      </c>
    </row>
    <row r="4125" spans="1:4">
      <c r="A4125">
        <v>4124</v>
      </c>
      <c r="B4125" s="431">
        <v>130.62874720967363</v>
      </c>
      <c r="C4125" s="324">
        <v>6.0328191123124306E-2</v>
      </c>
      <c r="D4125" s="324">
        <v>0.1279519647737877</v>
      </c>
    </row>
    <row r="4126" spans="1:4">
      <c r="A4126">
        <v>4125</v>
      </c>
      <c r="B4126" s="431">
        <v>124.93915997861751</v>
      </c>
      <c r="C4126" s="324">
        <v>7.9224126590054539E-2</v>
      </c>
      <c r="D4126" s="324">
        <v>0.11718750469109367</v>
      </c>
    </row>
    <row r="4127" spans="1:4">
      <c r="A4127">
        <v>4126</v>
      </c>
      <c r="B4127" s="431">
        <v>130.02469412817021</v>
      </c>
      <c r="C4127" s="324">
        <v>7.5333177440489257E-2</v>
      </c>
      <c r="D4127" s="324">
        <v>0.12224364970803289</v>
      </c>
    </row>
    <row r="4128" spans="1:4">
      <c r="A4128">
        <v>4127</v>
      </c>
      <c r="B4128" s="431">
        <v>136.48271720911782</v>
      </c>
      <c r="C4128" s="324">
        <v>7.5463386199187202E-2</v>
      </c>
      <c r="D4128" s="324">
        <v>0.127123091917203</v>
      </c>
    </row>
    <row r="4129" spans="1:4">
      <c r="A4129">
        <v>4128</v>
      </c>
      <c r="B4129" s="431">
        <v>135.22416872244443</v>
      </c>
      <c r="C4129" s="324">
        <v>7.6998568352776839E-2</v>
      </c>
      <c r="D4129" s="324">
        <v>0.12562406070404952</v>
      </c>
    </row>
    <row r="4130" spans="1:4">
      <c r="A4130">
        <v>4129</v>
      </c>
      <c r="B4130" s="431">
        <v>138.0067305917606</v>
      </c>
      <c r="C4130" s="324">
        <v>7.8094158912121389E-2</v>
      </c>
      <c r="D4130" s="324">
        <v>0.12732975038343819</v>
      </c>
    </row>
    <row r="4131" spans="1:4">
      <c r="A4131">
        <v>4130</v>
      </c>
      <c r="B4131" s="431">
        <v>119.53812778599747</v>
      </c>
      <c r="C4131" s="324">
        <v>5.4147059402497047E-2</v>
      </c>
      <c r="D4131" s="324">
        <v>0.12065046733640676</v>
      </c>
    </row>
    <row r="4132" spans="1:4">
      <c r="A4132">
        <v>4131</v>
      </c>
      <c r="B4132" s="431">
        <v>126.2632132307117</v>
      </c>
      <c r="C4132" s="324">
        <v>6.7338144652237253E-2</v>
      </c>
      <c r="D4132" s="324">
        <v>0.12194012051912391</v>
      </c>
    </row>
    <row r="4133" spans="1:4">
      <c r="A4133">
        <v>4132</v>
      </c>
      <c r="B4133" s="431">
        <v>125.70130557149731</v>
      </c>
      <c r="C4133" s="324">
        <v>5.7838736082352113E-2</v>
      </c>
      <c r="D4133" s="324">
        <v>0.12469531347390574</v>
      </c>
    </row>
    <row r="4134" spans="1:4">
      <c r="A4134">
        <v>4133</v>
      </c>
      <c r="B4134" s="431">
        <v>133.49722614926023</v>
      </c>
      <c r="C4134" s="324">
        <v>6.6707696577863629E-2</v>
      </c>
      <c r="D4134" s="324">
        <v>0.12796188127782254</v>
      </c>
    </row>
    <row r="4135" spans="1:4">
      <c r="A4135">
        <v>4134</v>
      </c>
      <c r="B4135" s="431">
        <v>115.0371709574886</v>
      </c>
      <c r="C4135" s="324">
        <v>5.1048475769836683E-2</v>
      </c>
      <c r="D4135" s="324">
        <v>0.11768669578238085</v>
      </c>
    </row>
    <row r="4136" spans="1:4">
      <c r="A4136">
        <v>4135</v>
      </c>
      <c r="B4136" s="431">
        <v>132.08968341662649</v>
      </c>
      <c r="C4136" s="324">
        <v>7.4155082061959005E-2</v>
      </c>
      <c r="D4136" s="324">
        <v>0.12422009872505947</v>
      </c>
    </row>
    <row r="4137" spans="1:4">
      <c r="A4137">
        <v>4136</v>
      </c>
      <c r="B4137" s="431">
        <v>129.24794035564503</v>
      </c>
      <c r="C4137" s="324">
        <v>6.0067302836136573E-2</v>
      </c>
      <c r="D4137" s="324">
        <v>0.12689257829305844</v>
      </c>
    </row>
    <row r="4138" spans="1:4">
      <c r="A4138">
        <v>4137</v>
      </c>
      <c r="B4138" s="431">
        <v>104.86099910417899</v>
      </c>
      <c r="C4138" s="324">
        <v>5.539608318609935E-2</v>
      </c>
      <c r="D4138" s="324">
        <v>0.1076117243358353</v>
      </c>
    </row>
    <row r="4139" spans="1:4">
      <c r="A4139">
        <v>4138</v>
      </c>
      <c r="B4139" s="431">
        <v>112.64377165425826</v>
      </c>
      <c r="C4139" s="324">
        <v>7.1618125672274324E-2</v>
      </c>
      <c r="D4139" s="324">
        <v>0.10992499060876827</v>
      </c>
    </row>
    <row r="4140" spans="1:4">
      <c r="A4140">
        <v>4139</v>
      </c>
      <c r="B4140" s="431">
        <v>122.04180456414659</v>
      </c>
      <c r="C4140" s="324">
        <v>7.2188983108936344E-2</v>
      </c>
      <c r="D4140" s="324">
        <v>0.11708533569267135</v>
      </c>
    </row>
    <row r="4141" spans="1:4">
      <c r="A4141">
        <v>4140</v>
      </c>
      <c r="B4141" s="431">
        <v>106.37709585989512</v>
      </c>
      <c r="C4141" s="324">
        <v>7.8753585488886377E-2</v>
      </c>
      <c r="D4141" s="324">
        <v>0.10345768631450537</v>
      </c>
    </row>
    <row r="4142" spans="1:4">
      <c r="A4142">
        <v>4141</v>
      </c>
      <c r="B4142" s="431">
        <v>137.02301406900517</v>
      </c>
      <c r="C4142" s="324">
        <v>6.061596675338967E-2</v>
      </c>
      <c r="D4142" s="324">
        <v>0.1331786957633864</v>
      </c>
    </row>
    <row r="4143" spans="1:4">
      <c r="A4143">
        <v>4142</v>
      </c>
      <c r="B4143" s="431">
        <v>132.22406072689574</v>
      </c>
      <c r="C4143" s="324">
        <v>7.2039468871447937E-2</v>
      </c>
      <c r="D4143" s="324">
        <v>0.12505316768414548</v>
      </c>
    </row>
    <row r="4144" spans="1:4">
      <c r="A4144">
        <v>4143</v>
      </c>
      <c r="B4144" s="431">
        <v>122.79003542328955</v>
      </c>
      <c r="C4144" s="324">
        <v>6.7290006320592954E-2</v>
      </c>
      <c r="D4144" s="324">
        <v>0.11917462180273193</v>
      </c>
    </row>
    <row r="4145" spans="1:4">
      <c r="A4145">
        <v>4144</v>
      </c>
      <c r="B4145" s="431">
        <v>127.97126117805963</v>
      </c>
      <c r="C4145" s="324">
        <v>6.062106744880838E-2</v>
      </c>
      <c r="D4145" s="324">
        <v>0.12562833413013302</v>
      </c>
    </row>
    <row r="4146" spans="1:4">
      <c r="A4146">
        <v>4145</v>
      </c>
      <c r="B4146" s="431">
        <v>118.48691572338885</v>
      </c>
      <c r="C4146" s="324">
        <v>5.2247941145788852E-2</v>
      </c>
      <c r="D4146" s="324">
        <v>0.12034774203984087</v>
      </c>
    </row>
    <row r="4147" spans="1:4">
      <c r="A4147">
        <v>4146</v>
      </c>
      <c r="B4147" s="431">
        <v>131.61905601582103</v>
      </c>
      <c r="C4147" s="324">
        <v>7.48940509301117E-2</v>
      </c>
      <c r="D4147" s="324">
        <v>0.12360808894554506</v>
      </c>
    </row>
    <row r="4148" spans="1:4">
      <c r="A4148">
        <v>4147</v>
      </c>
      <c r="B4148" s="431">
        <v>126.97146269296239</v>
      </c>
      <c r="C4148" s="324">
        <v>5.5101981998934402E-2</v>
      </c>
      <c r="D4148" s="324">
        <v>0.12675255351103848</v>
      </c>
    </row>
    <row r="4149" spans="1:4">
      <c r="A4149">
        <v>4148</v>
      </c>
      <c r="B4149" s="431">
        <v>124.64622710825536</v>
      </c>
      <c r="C4149" s="324">
        <v>6.5542512976351441E-2</v>
      </c>
      <c r="D4149" s="324">
        <v>0.12122670027406121</v>
      </c>
    </row>
    <row r="4150" spans="1:4">
      <c r="A4150">
        <v>4149</v>
      </c>
      <c r="B4150" s="431">
        <v>133.28150176466724</v>
      </c>
      <c r="C4150" s="324">
        <v>7.3080602136012446E-2</v>
      </c>
      <c r="D4150" s="324">
        <v>0.12551038370794695</v>
      </c>
    </row>
    <row r="4151" spans="1:4">
      <c r="A4151">
        <v>4150</v>
      </c>
      <c r="B4151" s="431">
        <v>132.96882251939209</v>
      </c>
      <c r="C4151" s="324">
        <v>6.5440047870129373E-2</v>
      </c>
      <c r="D4151" s="324">
        <v>0.12800008925092821</v>
      </c>
    </row>
    <row r="4152" spans="1:4">
      <c r="A4152">
        <v>4151</v>
      </c>
      <c r="B4152" s="431">
        <v>106.9724620763606</v>
      </c>
      <c r="C4152" s="324">
        <v>6.668671320969552E-2</v>
      </c>
      <c r="D4152" s="324">
        <v>0.1066503882003501</v>
      </c>
    </row>
    <row r="4153" spans="1:4">
      <c r="A4153">
        <v>4152</v>
      </c>
      <c r="B4153" s="431">
        <v>136.70179957788281</v>
      </c>
      <c r="C4153" s="324">
        <v>7.890032977280223E-2</v>
      </c>
      <c r="D4153" s="324">
        <v>0.12606618053390078</v>
      </c>
    </row>
    <row r="4154" spans="1:4">
      <c r="A4154">
        <v>4153</v>
      </c>
      <c r="B4154" s="431">
        <v>146.02548062689155</v>
      </c>
      <c r="C4154" s="324">
        <v>5.8754421467312808E-2</v>
      </c>
      <c r="D4154" s="324">
        <v>0.1415196137803513</v>
      </c>
    </row>
    <row r="4155" spans="1:4">
      <c r="A4155">
        <v>4154</v>
      </c>
      <c r="B4155" s="431">
        <v>127.75378159208626</v>
      </c>
      <c r="C4155" s="324">
        <v>5.3830130772586041E-2</v>
      </c>
      <c r="D4155" s="324">
        <v>0.12789408640407712</v>
      </c>
    </row>
    <row r="4156" spans="1:4">
      <c r="A4156">
        <v>4155</v>
      </c>
      <c r="B4156" s="431">
        <v>145.52868719254178</v>
      </c>
      <c r="C4156" s="324">
        <v>7.3688804443780703E-2</v>
      </c>
      <c r="D4156" s="324">
        <v>0.13473336410512488</v>
      </c>
    </row>
    <row r="4157" spans="1:4">
      <c r="A4157">
        <v>4156</v>
      </c>
      <c r="B4157" s="431">
        <v>118.26663194433712</v>
      </c>
      <c r="C4157" s="324">
        <v>5.3769261824790977E-2</v>
      </c>
      <c r="D4157" s="324">
        <v>0.11966759596690621</v>
      </c>
    </row>
    <row r="4158" spans="1:4">
      <c r="A4158">
        <v>4157</v>
      </c>
      <c r="B4158" s="431">
        <v>136.17138594868473</v>
      </c>
      <c r="C4158" s="324">
        <v>6.2504025298405458E-2</v>
      </c>
      <c r="D4158" s="324">
        <v>0.13172751545988015</v>
      </c>
    </row>
    <row r="4159" spans="1:4">
      <c r="A4159">
        <v>4158</v>
      </c>
      <c r="B4159" s="431">
        <v>123.58951810814935</v>
      </c>
      <c r="C4159" s="324">
        <v>7.9669378916579006E-2</v>
      </c>
      <c r="D4159" s="324">
        <v>0.11605177607058731</v>
      </c>
    </row>
    <row r="4160" spans="1:4">
      <c r="A4160">
        <v>4159</v>
      </c>
      <c r="B4160" s="431">
        <v>137.51279114148298</v>
      </c>
      <c r="C4160" s="324">
        <v>5.7136005925543611E-2</v>
      </c>
      <c r="D4160" s="324">
        <v>0.13500161224599125</v>
      </c>
    </row>
    <row r="4161" spans="1:4">
      <c r="A4161">
        <v>4160</v>
      </c>
      <c r="B4161" s="431">
        <v>146.72122652429806</v>
      </c>
      <c r="C4161" s="324">
        <v>7.0683406424095582E-2</v>
      </c>
      <c r="D4161" s="324">
        <v>0.1368998608295397</v>
      </c>
    </row>
    <row r="4162" spans="1:4">
      <c r="A4162">
        <v>4161</v>
      </c>
      <c r="B4162" s="431">
        <v>130.81206981674617</v>
      </c>
      <c r="C4162" s="324">
        <v>5.9814597926947571E-2</v>
      </c>
      <c r="D4162" s="324">
        <v>0.12829467244409748</v>
      </c>
    </row>
    <row r="4163" spans="1:4">
      <c r="A4163">
        <v>4162</v>
      </c>
      <c r="B4163" s="431">
        <v>134.51959574977872</v>
      </c>
      <c r="C4163" s="324">
        <v>7.3249397698440313E-2</v>
      </c>
      <c r="D4163" s="324">
        <v>0.12640772444546541</v>
      </c>
    </row>
    <row r="4164" spans="1:4">
      <c r="A4164">
        <v>4163</v>
      </c>
      <c r="B4164" s="431">
        <v>115.41686683691583</v>
      </c>
      <c r="C4164" s="324">
        <v>7.3966953067093597E-2</v>
      </c>
      <c r="D4164" s="324">
        <v>0.11146105947603814</v>
      </c>
    </row>
    <row r="4165" spans="1:4">
      <c r="A4165">
        <v>4164</v>
      </c>
      <c r="B4165" s="431">
        <v>112.40582931427456</v>
      </c>
      <c r="C4165" s="324">
        <v>6.5398578390199025E-2</v>
      </c>
      <c r="D4165" s="324">
        <v>0.11135825391980789</v>
      </c>
    </row>
    <row r="4166" spans="1:4">
      <c r="A4166">
        <v>4165</v>
      </c>
      <c r="B4166" s="431">
        <v>142.32121492964902</v>
      </c>
      <c r="C4166" s="324">
        <v>6.5017489895698374E-2</v>
      </c>
      <c r="D4166" s="324">
        <v>0.13574868903700615</v>
      </c>
    </row>
    <row r="4167" spans="1:4">
      <c r="A4167">
        <v>4166</v>
      </c>
      <c r="B4167" s="431">
        <v>125.40899905772777</v>
      </c>
      <c r="C4167" s="324">
        <v>6.7642383038831119E-2</v>
      </c>
      <c r="D4167" s="324">
        <v>0.12115735924285008</v>
      </c>
    </row>
    <row r="4168" spans="1:4">
      <c r="A4168">
        <v>4167</v>
      </c>
      <c r="B4168" s="431">
        <v>148.49533292339362</v>
      </c>
      <c r="C4168" s="324">
        <v>7.1847197791490333E-2</v>
      </c>
      <c r="D4168" s="324">
        <v>0.13779581169524663</v>
      </c>
    </row>
    <row r="4169" spans="1:4">
      <c r="A4169">
        <v>4168</v>
      </c>
      <c r="B4169" s="431">
        <v>133.46092761980009</v>
      </c>
      <c r="C4169" s="324">
        <v>6.6103481122340768E-2</v>
      </c>
      <c r="D4169" s="324">
        <v>0.12815429059484607</v>
      </c>
    </row>
    <row r="4170" spans="1:4">
      <c r="A4170">
        <v>4169</v>
      </c>
      <c r="B4170" s="431">
        <v>146.30324428038952</v>
      </c>
      <c r="C4170" s="324">
        <v>7.9800007161591205E-2</v>
      </c>
      <c r="D4170" s="324">
        <v>0.13288005372014233</v>
      </c>
    </row>
    <row r="4171" spans="1:4">
      <c r="A4171">
        <v>4170</v>
      </c>
      <c r="B4171" s="431">
        <v>145.32280077899179</v>
      </c>
      <c r="C4171" s="324">
        <v>5.3172258969010906E-2</v>
      </c>
      <c r="D4171" s="324">
        <v>0.14346895838677171</v>
      </c>
    </row>
    <row r="4172" spans="1:4">
      <c r="A4172">
        <v>4171</v>
      </c>
      <c r="B4172" s="431">
        <v>115.26393766652714</v>
      </c>
      <c r="C4172" s="324">
        <v>5.216383890349597E-2</v>
      </c>
      <c r="D4172" s="324">
        <v>0.11754493112881043</v>
      </c>
    </row>
    <row r="4173" spans="1:4">
      <c r="A4173">
        <v>4172</v>
      </c>
      <c r="B4173" s="431">
        <v>121.60841715237103</v>
      </c>
      <c r="C4173" s="324">
        <v>6.3060910214232713E-2</v>
      </c>
      <c r="D4173" s="324">
        <v>0.119545397228907</v>
      </c>
    </row>
    <row r="4174" spans="1:4">
      <c r="A4174">
        <v>4173</v>
      </c>
      <c r="B4174" s="431">
        <v>113.70307536501269</v>
      </c>
      <c r="C4174" s="324">
        <v>5.4932026604624477E-2</v>
      </c>
      <c r="D4174" s="324">
        <v>0.11535898858823056</v>
      </c>
    </row>
    <row r="4175" spans="1:4">
      <c r="A4175">
        <v>4174</v>
      </c>
      <c r="B4175" s="431">
        <v>111.66980589237386</v>
      </c>
      <c r="C4175" s="324">
        <v>6.3215923832364351E-2</v>
      </c>
      <c r="D4175" s="324">
        <v>0.11133830658342173</v>
      </c>
    </row>
    <row r="4176" spans="1:4">
      <c r="A4176">
        <v>4175</v>
      </c>
      <c r="B4176" s="431">
        <v>102.51321048467294</v>
      </c>
      <c r="C4176" s="324">
        <v>7.5312152581900424E-2</v>
      </c>
      <c r="D4176" s="324">
        <v>0.10126195379361902</v>
      </c>
    </row>
    <row r="4177" spans="1:4">
      <c r="A4177">
        <v>4176</v>
      </c>
      <c r="B4177" s="431">
        <v>133.40477940360975</v>
      </c>
      <c r="C4177" s="324">
        <v>5.3298316646040567E-2</v>
      </c>
      <c r="D4177" s="324">
        <v>0.13301809198049724</v>
      </c>
    </row>
    <row r="4178" spans="1:4">
      <c r="A4178">
        <v>4177</v>
      </c>
      <c r="B4178" s="431">
        <v>139.05100515647658</v>
      </c>
      <c r="C4178" s="324">
        <v>5.5871153378799165E-2</v>
      </c>
      <c r="D4178" s="324">
        <v>0.13684435482865623</v>
      </c>
    </row>
    <row r="4179" spans="1:4">
      <c r="A4179">
        <v>4178</v>
      </c>
      <c r="B4179" s="431">
        <v>119.54470101082698</v>
      </c>
      <c r="C4179" s="324">
        <v>6.2593485015720818E-2</v>
      </c>
      <c r="D4179" s="324">
        <v>0.11799282840125484</v>
      </c>
    </row>
    <row r="4180" spans="1:4">
      <c r="A4180">
        <v>4179</v>
      </c>
      <c r="B4180" s="431">
        <v>124.21332189289245</v>
      </c>
      <c r="C4180" s="324">
        <v>6.5593507692959865E-2</v>
      </c>
      <c r="D4180" s="324">
        <v>0.12085984086687937</v>
      </c>
    </row>
    <row r="4181" spans="1:4">
      <c r="A4181">
        <v>4180</v>
      </c>
      <c r="B4181" s="431">
        <v>104.37776941366023</v>
      </c>
      <c r="C4181" s="324">
        <v>7.835225247701269E-2</v>
      </c>
      <c r="D4181" s="324">
        <v>0.10204689492152592</v>
      </c>
    </row>
    <row r="4182" spans="1:4">
      <c r="A4182">
        <v>4181</v>
      </c>
      <c r="B4182" s="431">
        <v>142.61781929435728</v>
      </c>
      <c r="C4182" s="324">
        <v>5.8155027017069531E-2</v>
      </c>
      <c r="D4182" s="324">
        <v>0.13890552863257033</v>
      </c>
    </row>
    <row r="4183" spans="1:4">
      <c r="A4183">
        <v>4182</v>
      </c>
      <c r="B4183" s="431">
        <v>145.3951989166014</v>
      </c>
      <c r="C4183" s="324">
        <v>7.7248442008741411E-2</v>
      </c>
      <c r="D4183" s="324">
        <v>0.13320622723303602</v>
      </c>
    </row>
    <row r="4184" spans="1:4">
      <c r="A4184">
        <v>4183</v>
      </c>
      <c r="B4184" s="431">
        <v>134.35881016481028</v>
      </c>
      <c r="C4184" s="324">
        <v>7.1281288779006011E-2</v>
      </c>
      <c r="D4184" s="324">
        <v>0.12698596016154254</v>
      </c>
    </row>
    <row r="4185" spans="1:4">
      <c r="A4185">
        <v>4184</v>
      </c>
      <c r="B4185" s="431">
        <v>137.04458099954081</v>
      </c>
      <c r="C4185" s="324">
        <v>7.6890628201370423E-2</v>
      </c>
      <c r="D4185" s="324">
        <v>0.12703748208874446</v>
      </c>
    </row>
    <row r="4186" spans="1:4">
      <c r="A4186">
        <v>4185</v>
      </c>
      <c r="B4186" s="431">
        <v>106.5852363539927</v>
      </c>
      <c r="C4186" s="324">
        <v>6.6948531538689751E-2</v>
      </c>
      <c r="D4186" s="324">
        <v>0.10627766052223842</v>
      </c>
    </row>
    <row r="4187" spans="1:4">
      <c r="A4187">
        <v>4186</v>
      </c>
      <c r="B4187" s="431">
        <v>119.7920020288262</v>
      </c>
      <c r="C4187" s="324">
        <v>7.6575742115534723E-2</v>
      </c>
      <c r="D4187" s="324">
        <v>0.11408824112289813</v>
      </c>
    </row>
    <row r="4188" spans="1:4">
      <c r="A4188">
        <v>4187</v>
      </c>
      <c r="B4188" s="431">
        <v>129.61217495265859</v>
      </c>
      <c r="C4188" s="324">
        <v>5.1445457344616516E-2</v>
      </c>
      <c r="D4188" s="324">
        <v>0.13041917246562465</v>
      </c>
    </row>
    <row r="4189" spans="1:4">
      <c r="A4189">
        <v>4188</v>
      </c>
      <c r="B4189" s="431">
        <v>141.32026049227161</v>
      </c>
      <c r="C4189" s="324">
        <v>6.333942764128532E-2</v>
      </c>
      <c r="D4189" s="324">
        <v>0.13562593883609977</v>
      </c>
    </row>
    <row r="4190" spans="1:4">
      <c r="A4190">
        <v>4189</v>
      </c>
      <c r="B4190" s="431">
        <v>115.41596562360652</v>
      </c>
      <c r="C4190" s="324">
        <v>5.4489552557696386E-2</v>
      </c>
      <c r="D4190" s="324">
        <v>0.11697110350319084</v>
      </c>
    </row>
    <row r="4191" spans="1:4">
      <c r="A4191">
        <v>4190</v>
      </c>
      <c r="B4191" s="431">
        <v>123.91161540916738</v>
      </c>
      <c r="C4191" s="324">
        <v>7.6633871801492698E-2</v>
      </c>
      <c r="D4191" s="324">
        <v>0.11718987667648947</v>
      </c>
    </row>
    <row r="4192" spans="1:4">
      <c r="A4192">
        <v>4191</v>
      </c>
      <c r="B4192" s="431">
        <v>123.99025461490622</v>
      </c>
      <c r="C4192" s="324">
        <v>7.8960728551708506E-2</v>
      </c>
      <c r="D4192" s="324">
        <v>0.11655803081254226</v>
      </c>
    </row>
    <row r="4193" spans="1:4">
      <c r="A4193">
        <v>4192</v>
      </c>
      <c r="B4193" s="431">
        <v>142.96364816509626</v>
      </c>
      <c r="C4193" s="324">
        <v>6.8865268220596604E-2</v>
      </c>
      <c r="D4193" s="324">
        <v>0.13468635528336229</v>
      </c>
    </row>
    <row r="4194" spans="1:4">
      <c r="A4194">
        <v>4193</v>
      </c>
      <c r="B4194" s="431">
        <v>158.98166954722728</v>
      </c>
      <c r="C4194" s="324">
        <v>7.8064813212521747E-2</v>
      </c>
      <c r="D4194" s="324">
        <v>0.14307897783839527</v>
      </c>
    </row>
    <row r="4195" spans="1:4">
      <c r="A4195">
        <v>4194</v>
      </c>
      <c r="B4195" s="431">
        <v>147.3095900978447</v>
      </c>
      <c r="C4195" s="324">
        <v>7.0345572070379545E-2</v>
      </c>
      <c r="D4195" s="324">
        <v>0.13750421784907818</v>
      </c>
    </row>
    <row r="4196" spans="1:4">
      <c r="A4196">
        <v>4195</v>
      </c>
      <c r="B4196" s="431">
        <v>123.60471084351646</v>
      </c>
      <c r="C4196" s="324">
        <v>6.6627906712995802E-2</v>
      </c>
      <c r="D4196" s="324">
        <v>0.12003719899208232</v>
      </c>
    </row>
    <row r="4197" spans="1:4">
      <c r="A4197">
        <v>4196</v>
      </c>
      <c r="B4197" s="431">
        <v>129.66542466348841</v>
      </c>
      <c r="C4197" s="324">
        <v>5.9102259762167125E-2</v>
      </c>
      <c r="D4197" s="324">
        <v>0.12759359103160375</v>
      </c>
    </row>
    <row r="4198" spans="1:4">
      <c r="A4198">
        <v>4197</v>
      </c>
      <c r="B4198" s="431">
        <v>127.11488016511154</v>
      </c>
      <c r="C4198" s="324">
        <v>6.2780838069869602E-2</v>
      </c>
      <c r="D4198" s="324">
        <v>0.12416590857260482</v>
      </c>
    </row>
    <row r="4199" spans="1:4">
      <c r="A4199">
        <v>4198</v>
      </c>
      <c r="B4199" s="431">
        <v>118.883271474761</v>
      </c>
      <c r="C4199" s="324">
        <v>5.6215093418124647E-2</v>
      </c>
      <c r="D4199" s="324">
        <v>0.1194234913163075</v>
      </c>
    </row>
    <row r="4200" spans="1:4">
      <c r="A4200">
        <v>4199</v>
      </c>
      <c r="B4200" s="431">
        <v>145.47397751770657</v>
      </c>
      <c r="C4200" s="324">
        <v>6.0843019085397493E-2</v>
      </c>
      <c r="D4200" s="324">
        <v>0.14012592353827735</v>
      </c>
    </row>
    <row r="4201" spans="1:4">
      <c r="A4201">
        <v>4200</v>
      </c>
      <c r="B4201" s="431">
        <v>136.37926774115255</v>
      </c>
      <c r="C4201" s="324">
        <v>6.6059407427003336E-2</v>
      </c>
      <c r="D4201" s="324">
        <v>0.13052503168643173</v>
      </c>
    </row>
    <row r="4202" spans="1:4">
      <c r="A4202">
        <v>4201</v>
      </c>
      <c r="B4202" s="431">
        <v>100.63699130076949</v>
      </c>
      <c r="C4202" s="324">
        <v>5.1735215308952712E-2</v>
      </c>
      <c r="D4202" s="324">
        <v>0.10479909181506117</v>
      </c>
    </row>
    <row r="4203" spans="1:4">
      <c r="A4203">
        <v>4202</v>
      </c>
      <c r="B4203" s="431">
        <v>115.6887305261253</v>
      </c>
      <c r="C4203" s="324">
        <v>6.6465029025666894E-2</v>
      </c>
      <c r="D4203" s="324">
        <v>0.11371804936610369</v>
      </c>
    </row>
    <row r="4204" spans="1:4">
      <c r="A4204">
        <v>4203</v>
      </c>
      <c r="B4204" s="431">
        <v>126.03660744228365</v>
      </c>
      <c r="C4204" s="324">
        <v>7.3817483519118973E-2</v>
      </c>
      <c r="D4204" s="324">
        <v>0.11967591723846954</v>
      </c>
    </row>
    <row r="4205" spans="1:4">
      <c r="A4205">
        <v>4204</v>
      </c>
      <c r="B4205" s="431">
        <v>131.82830110235454</v>
      </c>
      <c r="C4205" s="324">
        <v>7.7616527321569873E-2</v>
      </c>
      <c r="D4205" s="324">
        <v>0.12285334311706866</v>
      </c>
    </row>
    <row r="4206" spans="1:4">
      <c r="A4206">
        <v>4205</v>
      </c>
      <c r="B4206" s="431">
        <v>141.81000824636772</v>
      </c>
      <c r="C4206" s="324">
        <v>7.1675751284545175E-2</v>
      </c>
      <c r="D4206" s="324">
        <v>0.1326551579470597</v>
      </c>
    </row>
    <row r="4207" spans="1:4">
      <c r="A4207">
        <v>4206</v>
      </c>
      <c r="B4207" s="431">
        <v>129.68348899223122</v>
      </c>
      <c r="C4207" s="324">
        <v>6.1363967220002771E-2</v>
      </c>
      <c r="D4207" s="324">
        <v>0.12678790711375218</v>
      </c>
    </row>
    <row r="4208" spans="1:4">
      <c r="A4208">
        <v>4207</v>
      </c>
      <c r="B4208" s="431">
        <v>133.3812853108258</v>
      </c>
      <c r="C4208" s="324">
        <v>7.0098120253578824E-2</v>
      </c>
      <c r="D4208" s="324">
        <v>0.12664307282067555</v>
      </c>
    </row>
    <row r="4209" spans="1:4">
      <c r="A4209">
        <v>4208</v>
      </c>
      <c r="B4209" s="431">
        <v>135.48304037444444</v>
      </c>
      <c r="C4209" s="324">
        <v>6.3061619113693776E-2</v>
      </c>
      <c r="D4209" s="324">
        <v>0.13094490610462733</v>
      </c>
    </row>
    <row r="4210" spans="1:4">
      <c r="A4210">
        <v>4209</v>
      </c>
      <c r="B4210" s="431">
        <v>127.83546143618507</v>
      </c>
      <c r="C4210" s="324">
        <v>5.1483806353753346E-2</v>
      </c>
      <c r="D4210" s="324">
        <v>0.1288378604018697</v>
      </c>
    </row>
    <row r="4211" spans="1:4">
      <c r="A4211">
        <v>4210</v>
      </c>
      <c r="B4211" s="431">
        <v>125.12157017110964</v>
      </c>
      <c r="C4211" s="324">
        <v>6.9244257495386652E-2</v>
      </c>
      <c r="D4211" s="324">
        <v>0.12041248090314685</v>
      </c>
    </row>
    <row r="4212" spans="1:4">
      <c r="A4212">
        <v>4211</v>
      </c>
      <c r="B4212" s="431">
        <v>128.51461076114583</v>
      </c>
      <c r="C4212" s="324">
        <v>7.7829459150242364E-2</v>
      </c>
      <c r="D4212" s="324">
        <v>0.12029251704860383</v>
      </c>
    </row>
    <row r="4213" spans="1:4">
      <c r="A4213">
        <v>4212</v>
      </c>
      <c r="B4213" s="431">
        <v>149.20990453279308</v>
      </c>
      <c r="C4213" s="324">
        <v>5.3000041131395871E-2</v>
      </c>
      <c r="D4213" s="324">
        <v>0.14694461199118825</v>
      </c>
    </row>
    <row r="4214" spans="1:4">
      <c r="A4214">
        <v>4213</v>
      </c>
      <c r="B4214" s="431">
        <v>134.86337593548978</v>
      </c>
      <c r="C4214" s="324">
        <v>5.5601288897731013E-2</v>
      </c>
      <c r="D4214" s="324">
        <v>0.13335798026111395</v>
      </c>
    </row>
    <row r="4215" spans="1:4">
      <c r="A4215">
        <v>4214</v>
      </c>
      <c r="B4215" s="431">
        <v>103.84456765421847</v>
      </c>
      <c r="C4215" s="324">
        <v>5.6107502666352088E-2</v>
      </c>
      <c r="D4215" s="324">
        <v>0.10656697862448906</v>
      </c>
    </row>
    <row r="4216" spans="1:4">
      <c r="A4216">
        <v>4215</v>
      </c>
      <c r="B4216" s="431">
        <v>141.6357838591116</v>
      </c>
      <c r="C4216" s="324">
        <v>7.6445969173892389E-2</v>
      </c>
      <c r="D4216" s="324">
        <v>0.13067584704702004</v>
      </c>
    </row>
    <row r="4217" spans="1:4">
      <c r="A4217">
        <v>4216</v>
      </c>
      <c r="B4217" s="431">
        <v>149.75025785854598</v>
      </c>
      <c r="C4217" s="324">
        <v>6.7441576261744643E-2</v>
      </c>
      <c r="D4217" s="324">
        <v>0.140697501427654</v>
      </c>
    </row>
    <row r="4218" spans="1:4">
      <c r="A4218">
        <v>4217</v>
      </c>
      <c r="B4218" s="431">
        <v>131.95535006273431</v>
      </c>
      <c r="C4218" s="324">
        <v>7.7488805557363108E-2</v>
      </c>
      <c r="D4218" s="324">
        <v>0.12299155403851252</v>
      </c>
    </row>
    <row r="4219" spans="1:4">
      <c r="A4219">
        <v>4218</v>
      </c>
      <c r="B4219" s="431">
        <v>119.90975068146922</v>
      </c>
      <c r="C4219" s="324">
        <v>7.4528728390358734E-2</v>
      </c>
      <c r="D4219" s="324">
        <v>0.11475635897129827</v>
      </c>
    </row>
    <row r="4220" spans="1:4">
      <c r="A4220">
        <v>4219</v>
      </c>
      <c r="B4220" s="431">
        <v>150.81319355043578</v>
      </c>
      <c r="C4220" s="324">
        <v>7.9719950780142074E-2</v>
      </c>
      <c r="D4220" s="324">
        <v>0.13626204377055415</v>
      </c>
    </row>
    <row r="4221" spans="1:4">
      <c r="A4221">
        <v>4220</v>
      </c>
      <c r="B4221" s="431">
        <v>118.03683168785065</v>
      </c>
      <c r="C4221" s="324">
        <v>7.6888377101574271E-2</v>
      </c>
      <c r="D4221" s="324">
        <v>0.11267430835956553</v>
      </c>
    </row>
    <row r="4222" spans="1:4">
      <c r="A4222">
        <v>4221</v>
      </c>
      <c r="B4222" s="431">
        <v>141.98451098260762</v>
      </c>
      <c r="C4222" s="324">
        <v>6.6973089844441558E-2</v>
      </c>
      <c r="D4222" s="324">
        <v>0.13467458120064807</v>
      </c>
    </row>
    <row r="4223" spans="1:4">
      <c r="A4223">
        <v>4222</v>
      </c>
      <c r="B4223" s="431">
        <v>139.29469076926796</v>
      </c>
      <c r="C4223" s="324">
        <v>5.0107997776990758E-2</v>
      </c>
      <c r="D4223" s="324">
        <v>0.13954536072535498</v>
      </c>
    </row>
    <row r="4224" spans="1:4">
      <c r="A4224">
        <v>4223</v>
      </c>
      <c r="B4224" s="431">
        <v>138.63704200433452</v>
      </c>
      <c r="C4224" s="324">
        <v>7.8946910090254119E-2</v>
      </c>
      <c r="D4224" s="324">
        <v>0.12749421564950097</v>
      </c>
    </row>
    <row r="4225" spans="1:4">
      <c r="A4225">
        <v>4224</v>
      </c>
      <c r="B4225" s="431">
        <v>103.01377974890886</v>
      </c>
      <c r="C4225" s="324">
        <v>5.5525142813811615E-2</v>
      </c>
      <c r="D4225" s="324">
        <v>0.1059911889507157</v>
      </c>
    </row>
    <row r="4226" spans="1:4">
      <c r="A4226">
        <v>4225</v>
      </c>
      <c r="B4226" s="431">
        <v>130.29221484979487</v>
      </c>
      <c r="C4226" s="324">
        <v>7.209199540880136E-2</v>
      </c>
      <c r="D4226" s="324">
        <v>0.12353218193426106</v>
      </c>
    </row>
    <row r="4227" spans="1:4">
      <c r="A4227">
        <v>4226</v>
      </c>
      <c r="B4227" s="431">
        <v>132.43805748176729</v>
      </c>
      <c r="C4227" s="324">
        <v>5.4008020895537003E-2</v>
      </c>
      <c r="D4227" s="324">
        <v>0.13189552147897637</v>
      </c>
    </row>
    <row r="4228" spans="1:4">
      <c r="A4228">
        <v>4227</v>
      </c>
      <c r="B4228" s="431">
        <v>123.42156939548572</v>
      </c>
      <c r="C4228" s="324">
        <v>5.0464016697585594E-2</v>
      </c>
      <c r="D4228" s="324">
        <v>0.12530532680122627</v>
      </c>
    </row>
    <row r="4229" spans="1:4">
      <c r="A4229">
        <v>4228</v>
      </c>
      <c r="B4229" s="431">
        <v>156.00728194634851</v>
      </c>
      <c r="C4229" s="324">
        <v>7.2190647377721337E-2</v>
      </c>
      <c r="D4229" s="324">
        <v>0.14349010066903151</v>
      </c>
    </row>
    <row r="4230" spans="1:4">
      <c r="A4230">
        <v>4229</v>
      </c>
      <c r="B4230" s="431">
        <v>149.51349988691709</v>
      </c>
      <c r="C4230" s="324">
        <v>6.3493031283604465E-2</v>
      </c>
      <c r="D4230" s="324">
        <v>0.14227660990342733</v>
      </c>
    </row>
    <row r="4231" spans="1:4">
      <c r="A4231">
        <v>4230</v>
      </c>
      <c r="B4231" s="431">
        <v>124.53292785463783</v>
      </c>
      <c r="C4231" s="324">
        <v>7.160095984190748E-2</v>
      </c>
      <c r="D4231" s="324">
        <v>0.11920518620084453</v>
      </c>
    </row>
    <row r="4232" spans="1:4">
      <c r="A4232">
        <v>4231</v>
      </c>
      <c r="B4232" s="431">
        <v>141.75919890545242</v>
      </c>
      <c r="C4232" s="324">
        <v>7.9981813603072341E-2</v>
      </c>
      <c r="D4232" s="324">
        <v>0.12943812403913579</v>
      </c>
    </row>
    <row r="4233" spans="1:4">
      <c r="A4233">
        <v>4232</v>
      </c>
      <c r="B4233" s="431">
        <v>147.14750133328411</v>
      </c>
      <c r="C4233" s="324">
        <v>7.2999446523841216E-2</v>
      </c>
      <c r="D4233" s="324">
        <v>0.13626589019609128</v>
      </c>
    </row>
    <row r="4234" spans="1:4">
      <c r="A4234">
        <v>4233</v>
      </c>
      <c r="B4234" s="431">
        <v>106.21828601971475</v>
      </c>
      <c r="C4234" s="324">
        <v>5.368423100732464E-2</v>
      </c>
      <c r="D4234" s="324">
        <v>0.10921337668627157</v>
      </c>
    </row>
    <row r="4235" spans="1:4">
      <c r="A4235">
        <v>4234</v>
      </c>
      <c r="B4235" s="431">
        <v>108.24223980995693</v>
      </c>
      <c r="C4235" s="324">
        <v>7.1167548294722827E-2</v>
      </c>
      <c r="D4235" s="324">
        <v>0.1065974999250163</v>
      </c>
    </row>
    <row r="4236" spans="1:4">
      <c r="A4236">
        <v>4235</v>
      </c>
      <c r="B4236" s="431">
        <v>141.16634496864575</v>
      </c>
      <c r="C4236" s="324">
        <v>6.5271354972045573E-2</v>
      </c>
      <c r="D4236" s="324">
        <v>0.13470750664159659</v>
      </c>
    </row>
    <row r="4237" spans="1:4">
      <c r="A4237">
        <v>4236</v>
      </c>
      <c r="B4237" s="431">
        <v>138.97781803253909</v>
      </c>
      <c r="C4237" s="324">
        <v>7.8295959936592704E-2</v>
      </c>
      <c r="D4237" s="324">
        <v>0.12798483086411808</v>
      </c>
    </row>
    <row r="4238" spans="1:4">
      <c r="A4238">
        <v>4237</v>
      </c>
      <c r="B4238" s="431">
        <v>127.66873668362126</v>
      </c>
      <c r="C4238" s="324">
        <v>6.8783049755163056E-2</v>
      </c>
      <c r="D4238" s="324">
        <v>0.1225816898323224</v>
      </c>
    </row>
    <row r="4239" spans="1:4">
      <c r="A4239">
        <v>4238</v>
      </c>
      <c r="B4239" s="431">
        <v>153.40404686834495</v>
      </c>
      <c r="C4239" s="324">
        <v>7.656907109849577E-2</v>
      </c>
      <c r="D4239" s="324">
        <v>0.13953933562554852</v>
      </c>
    </row>
    <row r="4240" spans="1:4">
      <c r="A4240">
        <v>4239</v>
      </c>
      <c r="B4240" s="431">
        <v>151.39503784112182</v>
      </c>
      <c r="C4240" s="324">
        <v>7.4246297159346886E-2</v>
      </c>
      <c r="D4240" s="324">
        <v>0.13901205572527489</v>
      </c>
    </row>
    <row r="4241" spans="1:4">
      <c r="A4241">
        <v>4240</v>
      </c>
      <c r="B4241" s="431">
        <v>131.28835338603403</v>
      </c>
      <c r="C4241" s="324">
        <v>5.7414505499142461E-2</v>
      </c>
      <c r="D4241" s="324">
        <v>0.12959421999579002</v>
      </c>
    </row>
    <row r="4242" spans="1:4">
      <c r="A4242">
        <v>4241</v>
      </c>
      <c r="B4242" s="431">
        <v>146.03877838428349</v>
      </c>
      <c r="C4242" s="324">
        <v>6.7082134968173751E-2</v>
      </c>
      <c r="D4242" s="324">
        <v>0.13788103976858737</v>
      </c>
    </row>
    <row r="4243" spans="1:4">
      <c r="A4243">
        <v>4242</v>
      </c>
      <c r="B4243" s="431">
        <v>156.66836743814662</v>
      </c>
      <c r="C4243" s="324">
        <v>6.8586487951030256E-2</v>
      </c>
      <c r="D4243" s="324">
        <v>0.14568881337397113</v>
      </c>
    </row>
    <row r="4244" spans="1:4">
      <c r="A4244">
        <v>4243</v>
      </c>
      <c r="B4244" s="431">
        <v>134.88259772689</v>
      </c>
      <c r="C4244" s="324">
        <v>5.2002769849264427E-2</v>
      </c>
      <c r="D4244" s="324">
        <v>0.13483753864024942</v>
      </c>
    </row>
    <row r="4245" spans="1:4">
      <c r="A4245">
        <v>4244</v>
      </c>
      <c r="B4245" s="431">
        <v>106.73171669863223</v>
      </c>
      <c r="C4245" s="324">
        <v>7.186065991030105E-2</v>
      </c>
      <c r="D4245" s="324">
        <v>0.10525764484884143</v>
      </c>
    </row>
    <row r="4246" spans="1:4">
      <c r="A4246">
        <v>4245</v>
      </c>
      <c r="B4246" s="431">
        <v>113.04106809153863</v>
      </c>
      <c r="C4246" s="324">
        <v>7.1466607852590555E-2</v>
      </c>
      <c r="D4246" s="324">
        <v>0.11027402654710444</v>
      </c>
    </row>
    <row r="4247" spans="1:4">
      <c r="A4247">
        <v>4246</v>
      </c>
      <c r="B4247" s="431">
        <v>130.3965307759938</v>
      </c>
      <c r="C4247" s="324">
        <v>7.83458718649791E-2</v>
      </c>
      <c r="D4247" s="324">
        <v>0.12153854508715815</v>
      </c>
    </row>
    <row r="4248" spans="1:4">
      <c r="A4248">
        <v>4247</v>
      </c>
      <c r="B4248" s="431">
        <v>123.78442527472649</v>
      </c>
      <c r="C4248" s="324">
        <v>6.3182064435995222E-2</v>
      </c>
      <c r="D4248" s="324">
        <v>0.12129370177266195</v>
      </c>
    </row>
    <row r="4249" spans="1:4">
      <c r="A4249">
        <v>4248</v>
      </c>
      <c r="B4249" s="431">
        <v>103.63631279854984</v>
      </c>
      <c r="C4249" s="324">
        <v>5.3891792606511987E-2</v>
      </c>
      <c r="D4249" s="324">
        <v>0.10691728187787608</v>
      </c>
    </row>
    <row r="4250" spans="1:4">
      <c r="A4250">
        <v>4249</v>
      </c>
      <c r="B4250" s="431">
        <v>129.32798694900984</v>
      </c>
      <c r="C4250" s="324">
        <v>7.5580832839748285E-2</v>
      </c>
      <c r="D4250" s="324">
        <v>0.12163138651009545</v>
      </c>
    </row>
    <row r="4251" spans="1:4">
      <c r="A4251">
        <v>4250</v>
      </c>
      <c r="B4251" s="431">
        <v>125.77548293071179</v>
      </c>
      <c r="C4251" s="324">
        <v>7.6035272109338678E-2</v>
      </c>
      <c r="D4251" s="324">
        <v>0.11878501749975136</v>
      </c>
    </row>
    <row r="4252" spans="1:4">
      <c r="A4252">
        <v>4251</v>
      </c>
      <c r="B4252" s="431">
        <v>137.11608706331381</v>
      </c>
      <c r="C4252" s="324">
        <v>5.1868197373984473E-2</v>
      </c>
      <c r="D4252" s="324">
        <v>0.13685762788421416</v>
      </c>
    </row>
    <row r="4253" spans="1:4">
      <c r="A4253">
        <v>4252</v>
      </c>
      <c r="B4253" s="431">
        <v>137.67810219855741</v>
      </c>
      <c r="C4253" s="324">
        <v>6.839741026442378E-2</v>
      </c>
      <c r="D4253" s="324">
        <v>0.13067235534012275</v>
      </c>
    </row>
    <row r="4254" spans="1:4">
      <c r="A4254">
        <v>4253</v>
      </c>
      <c r="B4254" s="431">
        <v>144.61472397342331</v>
      </c>
      <c r="C4254" s="324">
        <v>6.5398261330741586E-2</v>
      </c>
      <c r="D4254" s="324">
        <v>0.137449188831481</v>
      </c>
    </row>
    <row r="4255" spans="1:4">
      <c r="A4255">
        <v>4254</v>
      </c>
      <c r="B4255" s="431">
        <v>130.62216671284497</v>
      </c>
      <c r="C4255" s="324">
        <v>5.3568298976667365E-2</v>
      </c>
      <c r="D4255" s="324">
        <v>0.13048776945411233</v>
      </c>
    </row>
    <row r="4256" spans="1:4">
      <c r="A4256">
        <v>4255</v>
      </c>
      <c r="B4256" s="431">
        <v>107.69310528980786</v>
      </c>
      <c r="C4256" s="324">
        <v>5.1940559000680488E-2</v>
      </c>
      <c r="D4256" s="324">
        <v>0.1109565068529996</v>
      </c>
    </row>
    <row r="4257" spans="1:4">
      <c r="A4257">
        <v>4256</v>
      </c>
      <c r="B4257" s="431">
        <v>114.86176760994729</v>
      </c>
      <c r="C4257" s="324">
        <v>5.6916410721333889E-2</v>
      </c>
      <c r="D4257" s="324">
        <v>0.11577200754007669</v>
      </c>
    </row>
    <row r="4258" spans="1:4">
      <c r="A4258">
        <v>4257</v>
      </c>
      <c r="B4258" s="431">
        <v>135.5778747337811</v>
      </c>
      <c r="C4258" s="324">
        <v>5.0695059821333301E-2</v>
      </c>
      <c r="D4258" s="324">
        <v>0.13599404109990715</v>
      </c>
    </row>
    <row r="4259" spans="1:4">
      <c r="A4259">
        <v>4258</v>
      </c>
      <c r="B4259" s="431">
        <v>124.60273283452656</v>
      </c>
      <c r="C4259" s="324">
        <v>5.6101018970879268E-2</v>
      </c>
      <c r="D4259" s="324">
        <v>0.12436228350211226</v>
      </c>
    </row>
    <row r="4260" spans="1:4">
      <c r="A4260">
        <v>4259</v>
      </c>
      <c r="B4260" s="431">
        <v>155.67817316945718</v>
      </c>
      <c r="C4260" s="324">
        <v>6.2952845340107033E-2</v>
      </c>
      <c r="D4260" s="324">
        <v>0.14759059874573829</v>
      </c>
    </row>
    <row r="4261" spans="1:4">
      <c r="A4261">
        <v>4260</v>
      </c>
      <c r="B4261" s="431">
        <v>134.65070342963756</v>
      </c>
      <c r="C4261" s="324">
        <v>6.2705222965546523E-2</v>
      </c>
      <c r="D4261" s="324">
        <v>0.1303969655230387</v>
      </c>
    </row>
    <row r="4262" spans="1:4">
      <c r="A4262">
        <v>4261</v>
      </c>
      <c r="B4262" s="431">
        <v>144.67696689809796</v>
      </c>
      <c r="C4262" s="324">
        <v>6.0793272168744951E-2</v>
      </c>
      <c r="D4262" s="324">
        <v>0.13948395185187898</v>
      </c>
    </row>
    <row r="4263" spans="1:4">
      <c r="A4263">
        <v>4262</v>
      </c>
      <c r="B4263" s="431">
        <v>139.62598691794773</v>
      </c>
      <c r="C4263" s="324">
        <v>6.3390999158560765E-2</v>
      </c>
      <c r="D4263" s="324">
        <v>0.13421534510601973</v>
      </c>
    </row>
    <row r="4264" spans="1:4">
      <c r="A4264">
        <v>4263</v>
      </c>
      <c r="B4264" s="431">
        <v>111.04299310862024</v>
      </c>
      <c r="C4264" s="324">
        <v>6.1673242194425895E-2</v>
      </c>
      <c r="D4264" s="324">
        <v>0.11123133547436527</v>
      </c>
    </row>
    <row r="4265" spans="1:4">
      <c r="A4265">
        <v>4264</v>
      </c>
      <c r="B4265" s="431">
        <v>145.33998313793097</v>
      </c>
      <c r="C4265" s="324">
        <v>7.5507760567361373E-2</v>
      </c>
      <c r="D4265" s="324">
        <v>0.13385643752243168</v>
      </c>
    </row>
    <row r="4266" spans="1:4">
      <c r="A4266">
        <v>4265</v>
      </c>
      <c r="B4266" s="431">
        <v>129.57628679088523</v>
      </c>
      <c r="C4266" s="324">
        <v>7.7697786366426283E-2</v>
      </c>
      <c r="D4266" s="324">
        <v>0.12113274194546308</v>
      </c>
    </row>
    <row r="4267" spans="1:4">
      <c r="A4267">
        <v>4266</v>
      </c>
      <c r="B4267" s="431">
        <v>115.57173924843548</v>
      </c>
      <c r="C4267" s="324">
        <v>5.060507050743563E-2</v>
      </c>
      <c r="D4267" s="324">
        <v>0.11829680371895117</v>
      </c>
    </row>
    <row r="4268" spans="1:4">
      <c r="A4268">
        <v>4267</v>
      </c>
      <c r="B4268" s="431">
        <v>147.26574632126821</v>
      </c>
      <c r="C4268" s="324">
        <v>5.2250434971531125E-2</v>
      </c>
      <c r="D4268" s="324">
        <v>0.14560310136033758</v>
      </c>
    </row>
    <row r="4269" spans="1:4">
      <c r="A4269">
        <v>4268</v>
      </c>
      <c r="B4269" s="431">
        <v>138.13876499927056</v>
      </c>
      <c r="C4269" s="324">
        <v>5.8941562249763664E-2</v>
      </c>
      <c r="D4269" s="324">
        <v>0.13479097474480609</v>
      </c>
    </row>
    <row r="4270" spans="1:4">
      <c r="A4270">
        <v>4269</v>
      </c>
      <c r="B4270" s="431">
        <v>122.09861952824616</v>
      </c>
      <c r="C4270" s="324">
        <v>5.2950991435419301E-2</v>
      </c>
      <c r="D4270" s="324">
        <v>0.12327738363510392</v>
      </c>
    </row>
    <row r="4271" spans="1:4">
      <c r="A4271">
        <v>4270</v>
      </c>
      <c r="B4271" s="431">
        <v>116.47129334583484</v>
      </c>
      <c r="C4271" s="324">
        <v>5.0516933747807954E-2</v>
      </c>
      <c r="D4271" s="324">
        <v>0.11912204891237989</v>
      </c>
    </row>
    <row r="4272" spans="1:4">
      <c r="A4272">
        <v>4271</v>
      </c>
      <c r="B4272" s="431">
        <v>132.64115453396613</v>
      </c>
      <c r="C4272" s="324">
        <v>5.912855457473945E-2</v>
      </c>
      <c r="D4272" s="324">
        <v>0.13008811025899095</v>
      </c>
    </row>
    <row r="4273" spans="1:4">
      <c r="A4273">
        <v>4272</v>
      </c>
      <c r="B4273" s="431">
        <v>112.00324049896273</v>
      </c>
      <c r="C4273" s="324">
        <v>5.650961417542287E-2</v>
      </c>
      <c r="D4273" s="324">
        <v>0.11344756045881982</v>
      </c>
    </row>
    <row r="4274" spans="1:4">
      <c r="A4274">
        <v>4273</v>
      </c>
      <c r="B4274" s="431">
        <v>142.49546410305166</v>
      </c>
      <c r="C4274" s="324">
        <v>5.5096504536967961E-2</v>
      </c>
      <c r="D4274" s="324">
        <v>0.14014343929516229</v>
      </c>
    </row>
    <row r="4275" spans="1:4">
      <c r="A4275">
        <v>4274</v>
      </c>
      <c r="B4275" s="431">
        <v>122.44461598907245</v>
      </c>
      <c r="C4275" s="324">
        <v>6.8109654066203937E-2</v>
      </c>
      <c r="D4275" s="324">
        <v>0.11864370244948064</v>
      </c>
    </row>
    <row r="4276" spans="1:4">
      <c r="A4276">
        <v>4275</v>
      </c>
      <c r="B4276" s="431">
        <v>139.43764681193932</v>
      </c>
      <c r="C4276" s="324">
        <v>7.1654818263675465E-2</v>
      </c>
      <c r="D4276" s="324">
        <v>0.13081310402860877</v>
      </c>
    </row>
    <row r="4277" spans="1:4">
      <c r="A4277">
        <v>4276</v>
      </c>
      <c r="B4277" s="431">
        <v>138.4994043894304</v>
      </c>
      <c r="C4277" s="324">
        <v>6.1081475262102426E-2</v>
      </c>
      <c r="D4277" s="324">
        <v>0.13422085510721804</v>
      </c>
    </row>
    <row r="4278" spans="1:4">
      <c r="A4278">
        <v>4277</v>
      </c>
      <c r="B4278" s="431">
        <v>116.21141274152279</v>
      </c>
      <c r="C4278" s="324">
        <v>5.3949723222269548E-2</v>
      </c>
      <c r="D4278" s="324">
        <v>0.1178251650139405</v>
      </c>
    </row>
    <row r="4279" spans="1:4">
      <c r="A4279">
        <v>4278</v>
      </c>
      <c r="B4279" s="431">
        <v>138.91168830856819</v>
      </c>
      <c r="C4279" s="324">
        <v>6.0691672843271718E-2</v>
      </c>
      <c r="D4279" s="324">
        <v>0.13472278023143486</v>
      </c>
    </row>
    <row r="4280" spans="1:4">
      <c r="A4280">
        <v>4279</v>
      </c>
      <c r="B4280" s="431">
        <v>140.6279287423709</v>
      </c>
      <c r="C4280" s="324">
        <v>5.8629715414079707E-2</v>
      </c>
      <c r="D4280" s="324">
        <v>0.13701985730394156</v>
      </c>
    </row>
    <row r="4281" spans="1:4">
      <c r="A4281">
        <v>4280</v>
      </c>
      <c r="B4281" s="431">
        <v>139.573776475676</v>
      </c>
      <c r="C4281" s="324">
        <v>7.039130277018589E-2</v>
      </c>
      <c r="D4281" s="324">
        <v>0.13140516598407109</v>
      </c>
    </row>
    <row r="4282" spans="1:4">
      <c r="A4282">
        <v>4281</v>
      </c>
      <c r="B4282" s="431">
        <v>148.1221637685766</v>
      </c>
      <c r="C4282" s="324">
        <v>6.7442649326958995E-2</v>
      </c>
      <c r="D4282" s="324">
        <v>0.13939443308802632</v>
      </c>
    </row>
    <row r="4283" spans="1:4">
      <c r="A4283">
        <v>4282</v>
      </c>
      <c r="B4283" s="431">
        <v>155.41799401489763</v>
      </c>
      <c r="C4283" s="324">
        <v>7.1852424788220057E-2</v>
      </c>
      <c r="D4283" s="324">
        <v>0.14318638177335175</v>
      </c>
    </row>
    <row r="4284" spans="1:4">
      <c r="A4284">
        <v>4283</v>
      </c>
      <c r="B4284" s="431">
        <v>125.56124511192093</v>
      </c>
      <c r="C4284" s="324">
        <v>5.3306231467661558E-2</v>
      </c>
      <c r="D4284" s="324">
        <v>0.12617576705123909</v>
      </c>
    </row>
    <row r="4285" spans="1:4">
      <c r="A4285">
        <v>4284</v>
      </c>
      <c r="B4285" s="431">
        <v>127.53151929535275</v>
      </c>
      <c r="C4285" s="324">
        <v>7.7079333368260103E-2</v>
      </c>
      <c r="D4285" s="324">
        <v>0.11978923569489877</v>
      </c>
    </row>
    <row r="4286" spans="1:4">
      <c r="A4286">
        <v>4285</v>
      </c>
      <c r="B4286" s="431">
        <v>140.67973590393646</v>
      </c>
      <c r="C4286" s="324">
        <v>6.5953281287082138E-2</v>
      </c>
      <c r="D4286" s="324">
        <v>0.1340374608823772</v>
      </c>
    </row>
    <row r="4287" spans="1:4">
      <c r="A4287">
        <v>4286</v>
      </c>
      <c r="B4287" s="431">
        <v>129.05046856868736</v>
      </c>
      <c r="C4287" s="324">
        <v>5.3935566928207675E-2</v>
      </c>
      <c r="D4287" s="324">
        <v>0.12898153894245817</v>
      </c>
    </row>
    <row r="4288" spans="1:4">
      <c r="A4288">
        <v>4287</v>
      </c>
      <c r="B4288" s="431">
        <v>151.09162129747526</v>
      </c>
      <c r="C4288" s="324">
        <v>7.8001627450809644E-2</v>
      </c>
      <c r="D4288" s="324">
        <v>0.13718511592763313</v>
      </c>
    </row>
    <row r="4289" spans="1:4">
      <c r="A4289">
        <v>4288</v>
      </c>
      <c r="B4289" s="431">
        <v>130.79571022980284</v>
      </c>
      <c r="C4289" s="324">
        <v>6.6572688467135974E-2</v>
      </c>
      <c r="D4289" s="324">
        <v>0.12583850397916721</v>
      </c>
    </row>
    <row r="4290" spans="1:4">
      <c r="A4290">
        <v>4289</v>
      </c>
      <c r="B4290" s="431">
        <v>128.30895157676406</v>
      </c>
      <c r="C4290" s="324">
        <v>5.1353662429076463E-2</v>
      </c>
      <c r="D4290" s="324">
        <v>0.1293044938143508</v>
      </c>
    </row>
    <row r="4291" spans="1:4">
      <c r="A4291">
        <v>4290</v>
      </c>
      <c r="B4291" s="431">
        <v>121.82242602022589</v>
      </c>
      <c r="C4291" s="324">
        <v>5.1715318514832916E-2</v>
      </c>
      <c r="D4291" s="324">
        <v>0.12345681722666257</v>
      </c>
    </row>
    <row r="4292" spans="1:4">
      <c r="A4292">
        <v>4291</v>
      </c>
      <c r="B4292" s="431">
        <v>153.93003893340585</v>
      </c>
      <c r="C4292" s="324">
        <v>6.4591736292742077E-2</v>
      </c>
      <c r="D4292" s="324">
        <v>0.14537499115932115</v>
      </c>
    </row>
    <row r="4293" spans="1:4">
      <c r="A4293">
        <v>4292</v>
      </c>
      <c r="B4293" s="431">
        <v>135.44320859228239</v>
      </c>
      <c r="C4293" s="324">
        <v>5.2634653101039423E-2</v>
      </c>
      <c r="D4293" s="324">
        <v>0.13506890505909408</v>
      </c>
    </row>
    <row r="4294" spans="1:4">
      <c r="A4294">
        <v>4293</v>
      </c>
      <c r="B4294" s="431">
        <v>103.92067275727989</v>
      </c>
      <c r="C4294" s="324">
        <v>6.074473322403838E-2</v>
      </c>
      <c r="D4294" s="324">
        <v>0.10554377655387343</v>
      </c>
    </row>
    <row r="4295" spans="1:4">
      <c r="A4295">
        <v>4294</v>
      </c>
      <c r="B4295" s="431">
        <v>132.94885975870889</v>
      </c>
      <c r="C4295" s="324">
        <v>6.2898813077667176E-2</v>
      </c>
      <c r="D4295" s="324">
        <v>0.12892343030571177</v>
      </c>
    </row>
    <row r="4296" spans="1:4">
      <c r="A4296">
        <v>4295</v>
      </c>
      <c r="B4296" s="431">
        <v>122.65036869935072</v>
      </c>
      <c r="C4296" s="324">
        <v>5.5918491699694886E-2</v>
      </c>
      <c r="D4296" s="324">
        <v>0.12275016082604288</v>
      </c>
    </row>
    <row r="4297" spans="1:4">
      <c r="A4297">
        <v>4296</v>
      </c>
      <c r="B4297" s="431">
        <v>140.64885555660413</v>
      </c>
      <c r="C4297" s="324">
        <v>6.657574580822874E-2</v>
      </c>
      <c r="D4297" s="324">
        <v>0.13376218074158239</v>
      </c>
    </row>
    <row r="4298" spans="1:4">
      <c r="A4298">
        <v>4297</v>
      </c>
      <c r="B4298" s="431">
        <v>123.58244205053836</v>
      </c>
      <c r="C4298" s="324">
        <v>6.4540117319924817E-2</v>
      </c>
      <c r="D4298" s="324">
        <v>0.12068791785112591</v>
      </c>
    </row>
    <row r="4299" spans="1:4">
      <c r="A4299">
        <v>4298</v>
      </c>
      <c r="B4299" s="431">
        <v>137.82832376682123</v>
      </c>
      <c r="C4299" s="324">
        <v>5.0434973794238169E-2</v>
      </c>
      <c r="D4299" s="324">
        <v>0.13810013442135746</v>
      </c>
    </row>
    <row r="4300" spans="1:4">
      <c r="A4300">
        <v>4299</v>
      </c>
      <c r="B4300" s="431">
        <v>136.07697343286517</v>
      </c>
      <c r="C4300" s="324">
        <v>6.0835900139452843E-2</v>
      </c>
      <c r="D4300" s="324">
        <v>0.13230306972082656</v>
      </c>
    </row>
    <row r="4301" spans="1:4">
      <c r="A4301">
        <v>4300</v>
      </c>
      <c r="B4301" s="431">
        <v>138.66483502436057</v>
      </c>
      <c r="C4301" s="324">
        <v>7.0031076567261985E-2</v>
      </c>
      <c r="D4301" s="324">
        <v>0.13082853142812939</v>
      </c>
    </row>
    <row r="4302" spans="1:4">
      <c r="A4302">
        <v>4301</v>
      </c>
      <c r="B4302" s="431">
        <v>113.49802360862762</v>
      </c>
      <c r="C4302" s="324">
        <v>7.1075393362471553E-2</v>
      </c>
      <c r="D4302" s="324">
        <v>0.11073281410468971</v>
      </c>
    </row>
    <row r="4303" spans="1:4">
      <c r="A4303">
        <v>4302</v>
      </c>
      <c r="B4303" s="431">
        <v>113.53986841532279</v>
      </c>
      <c r="C4303" s="324">
        <v>5.7837098719476308E-2</v>
      </c>
      <c r="D4303" s="324">
        <v>0.11438096495260894</v>
      </c>
    </row>
    <row r="4304" spans="1:4">
      <c r="A4304">
        <v>4303</v>
      </c>
      <c r="B4304" s="431">
        <v>134.06560531259328</v>
      </c>
      <c r="C4304" s="324">
        <v>6.2221649695291023E-2</v>
      </c>
      <c r="D4304" s="324">
        <v>0.13009872553345384</v>
      </c>
    </row>
    <row r="4305" spans="1:4">
      <c r="A4305">
        <v>4304</v>
      </c>
      <c r="B4305" s="431">
        <v>145.89760959997719</v>
      </c>
      <c r="C4305" s="324">
        <v>5.086810521821869E-2</v>
      </c>
      <c r="D4305" s="324">
        <v>0.14505506574423888</v>
      </c>
    </row>
    <row r="4306" spans="1:4">
      <c r="A4306">
        <v>4305</v>
      </c>
      <c r="B4306" s="431">
        <v>123.20397912857183</v>
      </c>
      <c r="C4306" s="324">
        <v>5.7674523367394939E-2</v>
      </c>
      <c r="D4306" s="324">
        <v>0.12263228070864428</v>
      </c>
    </row>
    <row r="4307" spans="1:4">
      <c r="A4307">
        <v>4306</v>
      </c>
      <c r="B4307" s="431">
        <v>134.70935101662994</v>
      </c>
      <c r="C4307" s="324">
        <v>6.9161203284357306E-2</v>
      </c>
      <c r="D4307" s="324">
        <v>0.12803055101733163</v>
      </c>
    </row>
    <row r="4308" spans="1:4">
      <c r="A4308">
        <v>4307</v>
      </c>
      <c r="B4308" s="431">
        <v>142.14113341060423</v>
      </c>
      <c r="C4308" s="324">
        <v>6.8888447088603144E-2</v>
      </c>
      <c r="D4308" s="324">
        <v>0.1340246024495983</v>
      </c>
    </row>
    <row r="4309" spans="1:4">
      <c r="A4309">
        <v>4308</v>
      </c>
      <c r="B4309" s="431">
        <v>149.9048919360439</v>
      </c>
      <c r="C4309" s="324">
        <v>6.4576496609755091E-2</v>
      </c>
      <c r="D4309" s="324">
        <v>0.14210531434644957</v>
      </c>
    </row>
    <row r="4310" spans="1:4">
      <c r="A4310">
        <v>4309</v>
      </c>
      <c r="B4310" s="431">
        <v>123.32429926696358</v>
      </c>
      <c r="C4310" s="324">
        <v>6.9388225343724824E-2</v>
      </c>
      <c r="D4310" s="324">
        <v>0.11894534263852916</v>
      </c>
    </row>
    <row r="4311" spans="1:4">
      <c r="A4311">
        <v>4310</v>
      </c>
      <c r="B4311" s="431">
        <v>147.72266706437898</v>
      </c>
      <c r="C4311" s="324">
        <v>6.1636778456921122E-2</v>
      </c>
      <c r="D4311" s="324">
        <v>0.14164007971132592</v>
      </c>
    </row>
    <row r="4312" spans="1:4">
      <c r="A4312">
        <v>4311</v>
      </c>
      <c r="B4312" s="431">
        <v>119.89266653345459</v>
      </c>
      <c r="C4312" s="324">
        <v>5.2176629254676699E-2</v>
      </c>
      <c r="D4312" s="324">
        <v>0.12160500575476704</v>
      </c>
    </row>
    <row r="4313" spans="1:4">
      <c r="A4313">
        <v>4312</v>
      </c>
      <c r="B4313" s="431">
        <v>127.37812539503902</v>
      </c>
      <c r="C4313" s="324">
        <v>6.0695483731429786E-2</v>
      </c>
      <c r="D4313" s="324">
        <v>0.12510765157397913</v>
      </c>
    </row>
    <row r="4314" spans="1:4">
      <c r="A4314">
        <v>4313</v>
      </c>
      <c r="B4314" s="431">
        <v>144.59771740040219</v>
      </c>
      <c r="C4314" s="324">
        <v>5.0211077220836224E-2</v>
      </c>
      <c r="D4314" s="324">
        <v>0.14421229504429525</v>
      </c>
    </row>
    <row r="4315" spans="1:4">
      <c r="A4315">
        <v>4314</v>
      </c>
      <c r="B4315" s="431">
        <v>124.42542751591604</v>
      </c>
      <c r="C4315" s="324">
        <v>7.0513940532931099E-2</v>
      </c>
      <c r="D4315" s="324">
        <v>0.11946130853055223</v>
      </c>
    </row>
    <row r="4316" spans="1:4">
      <c r="A4316">
        <v>4315</v>
      </c>
      <c r="B4316" s="431">
        <v>132.73498699984572</v>
      </c>
      <c r="C4316" s="324">
        <v>6.001090487931432E-2</v>
      </c>
      <c r="D4316" s="324">
        <v>0.12983164173573108</v>
      </c>
    </row>
    <row r="4317" spans="1:4">
      <c r="A4317">
        <v>4316</v>
      </c>
      <c r="B4317" s="431">
        <v>136.1126912097061</v>
      </c>
      <c r="C4317" s="324">
        <v>7.8499626074218953E-2</v>
      </c>
      <c r="D4317" s="324">
        <v>0.12576655451907756</v>
      </c>
    </row>
    <row r="4318" spans="1:4">
      <c r="A4318">
        <v>4317</v>
      </c>
      <c r="B4318" s="431">
        <v>132.9190949025199</v>
      </c>
      <c r="C4318" s="324">
        <v>7.1721889931579075E-2</v>
      </c>
      <c r="D4318" s="324">
        <v>0.12570547548467628</v>
      </c>
    </row>
    <row r="4319" spans="1:4">
      <c r="A4319">
        <v>4318</v>
      </c>
      <c r="B4319" s="431">
        <v>126.44553516262248</v>
      </c>
      <c r="C4319" s="324">
        <v>6.7173390536184138E-2</v>
      </c>
      <c r="D4319" s="324">
        <v>0.12214055108778471</v>
      </c>
    </row>
    <row r="4320" spans="1:4">
      <c r="A4320">
        <v>4319</v>
      </c>
      <c r="B4320" s="431">
        <v>114.78134667880252</v>
      </c>
      <c r="C4320" s="324">
        <v>6.7882858136614252E-2</v>
      </c>
      <c r="D4320" s="324">
        <v>0.11259909053626879</v>
      </c>
    </row>
    <row r="4321" spans="1:4">
      <c r="A4321">
        <v>4320</v>
      </c>
      <c r="B4321" s="431">
        <v>129.89494659373969</v>
      </c>
      <c r="C4321" s="324">
        <v>5.4971787098316377E-2</v>
      </c>
      <c r="D4321" s="324">
        <v>0.12932294500536065</v>
      </c>
    </row>
    <row r="4322" spans="1:4">
      <c r="A4322">
        <v>4321</v>
      </c>
      <c r="B4322" s="431">
        <v>132.80331812131874</v>
      </c>
      <c r="C4322" s="324">
        <v>7.8571905963389158E-2</v>
      </c>
      <c r="D4322" s="324">
        <v>0.12326559842701415</v>
      </c>
    </row>
    <row r="4323" spans="1:4">
      <c r="A4323">
        <v>4322</v>
      </c>
      <c r="B4323" s="431">
        <v>153.492022743375</v>
      </c>
      <c r="C4323" s="324">
        <v>7.141293761851869E-2</v>
      </c>
      <c r="D4323" s="324">
        <v>0.14188319989486425</v>
      </c>
    </row>
    <row r="4324" spans="1:4">
      <c r="A4324">
        <v>4323</v>
      </c>
      <c r="B4324" s="431">
        <v>121.95863843740158</v>
      </c>
      <c r="C4324" s="324">
        <v>6.5612532503722482E-2</v>
      </c>
      <c r="D4324" s="324">
        <v>0.11902965375872043</v>
      </c>
    </row>
    <row r="4325" spans="1:4">
      <c r="A4325">
        <v>4324</v>
      </c>
      <c r="B4325" s="431">
        <v>137.91802145716304</v>
      </c>
      <c r="C4325" s="324">
        <v>6.6509601961127304E-2</v>
      </c>
      <c r="D4325" s="324">
        <v>0.13159147848031663</v>
      </c>
    </row>
    <row r="4326" spans="1:4">
      <c r="A4326">
        <v>4325</v>
      </c>
      <c r="B4326" s="431">
        <v>121.07559715585356</v>
      </c>
      <c r="C4326" s="324">
        <v>6.4860321541717433E-2</v>
      </c>
      <c r="D4326" s="324">
        <v>0.11854745355362932</v>
      </c>
    </row>
    <row r="4327" spans="1:4">
      <c r="A4327">
        <v>4326</v>
      </c>
      <c r="B4327" s="431">
        <v>119.25555449567594</v>
      </c>
      <c r="C4327" s="324">
        <v>5.771669371412913E-2</v>
      </c>
      <c r="D4327" s="324">
        <v>0.11926674809714116</v>
      </c>
    </row>
    <row r="4328" spans="1:4">
      <c r="A4328">
        <v>4327</v>
      </c>
      <c r="B4328" s="431">
        <v>121.60740142219268</v>
      </c>
      <c r="C4328" s="324">
        <v>7.8355360877865626E-2</v>
      </c>
      <c r="D4328" s="324">
        <v>0.11495201218614347</v>
      </c>
    </row>
    <row r="4329" spans="1:4">
      <c r="A4329">
        <v>4328</v>
      </c>
      <c r="B4329" s="431">
        <v>135.55057979210488</v>
      </c>
      <c r="C4329" s="324">
        <v>6.4459951806096344E-2</v>
      </c>
      <c r="D4329" s="324">
        <v>0.13046394298364067</v>
      </c>
    </row>
    <row r="4330" spans="1:4">
      <c r="A4330">
        <v>4329</v>
      </c>
      <c r="B4330" s="431">
        <v>146.47665162555444</v>
      </c>
      <c r="C4330" s="324">
        <v>5.6955062694361E-2</v>
      </c>
      <c r="D4330" s="324">
        <v>0.14271990169742835</v>
      </c>
    </row>
    <row r="4331" spans="1:4">
      <c r="A4331">
        <v>4330</v>
      </c>
      <c r="B4331" s="431">
        <v>135.71983401014296</v>
      </c>
      <c r="C4331" s="324">
        <v>7.6400233500823492E-2</v>
      </c>
      <c r="D4331" s="324">
        <v>0.12620944879740437</v>
      </c>
    </row>
    <row r="4332" spans="1:4">
      <c r="A4332">
        <v>4331</v>
      </c>
      <c r="B4332" s="431">
        <v>126.77083221962529</v>
      </c>
      <c r="C4332" s="324">
        <v>7.1803256278765978E-2</v>
      </c>
      <c r="D4332" s="324">
        <v>0.12088593826040737</v>
      </c>
    </row>
    <row r="4333" spans="1:4">
      <c r="A4333">
        <v>4332</v>
      </c>
      <c r="B4333" s="431">
        <v>143.63461157100201</v>
      </c>
      <c r="C4333" s="324">
        <v>5.6355231588871797E-2</v>
      </c>
      <c r="D4333" s="324">
        <v>0.14056297578630744</v>
      </c>
    </row>
    <row r="4334" spans="1:4">
      <c r="A4334">
        <v>4333</v>
      </c>
      <c r="B4334" s="431">
        <v>124.96624210849855</v>
      </c>
      <c r="C4334" s="324">
        <v>5.5519225008561851E-2</v>
      </c>
      <c r="D4334" s="324">
        <v>0.12487701164549737</v>
      </c>
    </row>
    <row r="4335" spans="1:4">
      <c r="A4335">
        <v>4334</v>
      </c>
      <c r="B4335" s="431">
        <v>110.47230920324786</v>
      </c>
      <c r="C4335" s="324">
        <v>6.8580534676360216E-2</v>
      </c>
      <c r="D4335" s="324">
        <v>0.108985318299736</v>
      </c>
    </row>
    <row r="4336" spans="1:4">
      <c r="A4336">
        <v>4335</v>
      </c>
      <c r="B4336" s="431">
        <v>136.16494594614628</v>
      </c>
      <c r="C4336" s="324">
        <v>7.9257986251850612E-2</v>
      </c>
      <c r="D4336" s="324">
        <v>0.12554046356875675</v>
      </c>
    </row>
    <row r="4337" spans="1:4">
      <c r="A4337">
        <v>4336</v>
      </c>
      <c r="B4337" s="431">
        <v>119.24615873276414</v>
      </c>
      <c r="C4337" s="324">
        <v>5.1730076657482464E-2</v>
      </c>
      <c r="D4337" s="324">
        <v>0.12118364328100345</v>
      </c>
    </row>
    <row r="4338" spans="1:4">
      <c r="A4338">
        <v>4337</v>
      </c>
      <c r="B4338" s="431">
        <v>125.78399999031454</v>
      </c>
      <c r="C4338" s="324">
        <v>7.461144520184558E-2</v>
      </c>
      <c r="D4338" s="324">
        <v>0.11923328145127793</v>
      </c>
    </row>
    <row r="4339" spans="1:4">
      <c r="A4339">
        <v>4338</v>
      </c>
      <c r="B4339" s="431">
        <v>115.69941394514397</v>
      </c>
      <c r="C4339" s="324">
        <v>6.164118582924883E-2</v>
      </c>
      <c r="D4339" s="324">
        <v>0.11509885329865224</v>
      </c>
    </row>
    <row r="4340" spans="1:4">
      <c r="A4340">
        <v>4339</v>
      </c>
      <c r="B4340" s="431">
        <v>137.06356357008951</v>
      </c>
      <c r="C4340" s="324">
        <v>5.5772335168799543E-2</v>
      </c>
      <c r="D4340" s="324">
        <v>0.1351791050485151</v>
      </c>
    </row>
    <row r="4341" spans="1:4">
      <c r="A4341">
        <v>4340</v>
      </c>
      <c r="B4341" s="431">
        <v>149.92881523955447</v>
      </c>
      <c r="C4341" s="324">
        <v>7.4118107517304882E-2</v>
      </c>
      <c r="D4341" s="324">
        <v>0.13794067720792202</v>
      </c>
    </row>
    <row r="4342" spans="1:4">
      <c r="A4342">
        <v>4341</v>
      </c>
      <c r="B4342" s="431">
        <v>146.98081724316197</v>
      </c>
      <c r="C4342" s="324">
        <v>7.6359467877242473E-2</v>
      </c>
      <c r="D4342" s="324">
        <v>0.13476084357444451</v>
      </c>
    </row>
    <row r="4343" spans="1:4">
      <c r="A4343">
        <v>4342</v>
      </c>
      <c r="B4343" s="431">
        <v>124.9419803002998</v>
      </c>
      <c r="C4343" s="324">
        <v>5.2131567123407302E-2</v>
      </c>
      <c r="D4343" s="324">
        <v>0.12605437853234308</v>
      </c>
    </row>
    <row r="4344" spans="1:4">
      <c r="A4344">
        <v>4343</v>
      </c>
      <c r="B4344" s="431">
        <v>117.85508899928986</v>
      </c>
      <c r="C4344" s="324">
        <v>6.3944689786967213E-2</v>
      </c>
      <c r="D4344" s="324">
        <v>0.11619975787848552</v>
      </c>
    </row>
    <row r="4345" spans="1:4">
      <c r="A4345">
        <v>4344</v>
      </c>
      <c r="B4345" s="431">
        <v>125.45225808577547</v>
      </c>
      <c r="C4345" s="324">
        <v>6.9801319967862832E-2</v>
      </c>
      <c r="D4345" s="324">
        <v>0.12049542577981778</v>
      </c>
    </row>
    <row r="4346" spans="1:4">
      <c r="A4346">
        <v>4345</v>
      </c>
      <c r="B4346" s="431">
        <v>132.69002934334273</v>
      </c>
      <c r="C4346" s="324">
        <v>7.8450725827576007E-2</v>
      </c>
      <c r="D4346" s="324">
        <v>0.12322143392497423</v>
      </c>
    </row>
    <row r="4347" spans="1:4">
      <c r="A4347">
        <v>4346</v>
      </c>
      <c r="B4347" s="431">
        <v>110.68786238552782</v>
      </c>
      <c r="C4347" s="324">
        <v>7.2375261449429795E-2</v>
      </c>
      <c r="D4347" s="324">
        <v>0.10821274640366757</v>
      </c>
    </row>
    <row r="4348" spans="1:4">
      <c r="A4348">
        <v>4347</v>
      </c>
      <c r="B4348" s="431">
        <v>124.87652364715723</v>
      </c>
      <c r="C4348" s="324">
        <v>5.9367781956385722E-2</v>
      </c>
      <c r="D4348" s="324">
        <v>0.12347251644641777</v>
      </c>
    </row>
    <row r="4349" spans="1:4">
      <c r="A4349">
        <v>4348</v>
      </c>
      <c r="B4349" s="431">
        <v>114.87476216356166</v>
      </c>
      <c r="C4349" s="324">
        <v>6.0707763275461166E-2</v>
      </c>
      <c r="D4349" s="324">
        <v>0.11468220176742713</v>
      </c>
    </row>
    <row r="4350" spans="1:4">
      <c r="A4350">
        <v>4349</v>
      </c>
      <c r="B4350" s="431">
        <v>140.71480681392487</v>
      </c>
      <c r="C4350" s="324">
        <v>5.7468947091823888E-2</v>
      </c>
      <c r="D4350" s="324">
        <v>0.13758679557317532</v>
      </c>
    </row>
    <row r="4351" spans="1:4">
      <c r="A4351">
        <v>4350</v>
      </c>
      <c r="B4351" s="431">
        <v>132.89721211914284</v>
      </c>
      <c r="C4351" s="324">
        <v>7.9530777721447302E-2</v>
      </c>
      <c r="D4351" s="324">
        <v>0.12301496500543911</v>
      </c>
    </row>
    <row r="4352" spans="1:4">
      <c r="A4352">
        <v>4351</v>
      </c>
      <c r="B4352" s="431">
        <v>113.52783615758469</v>
      </c>
      <c r="C4352" s="324">
        <v>6.0029478981173355E-2</v>
      </c>
      <c r="D4352" s="324">
        <v>0.11374984429873183</v>
      </c>
    </row>
    <row r="4353" spans="1:4">
      <c r="A4353">
        <v>4352</v>
      </c>
      <c r="B4353" s="431">
        <v>148.73986915868647</v>
      </c>
      <c r="C4353" s="324">
        <v>7.2547209669159354E-2</v>
      </c>
      <c r="D4353" s="324">
        <v>0.1376890788058891</v>
      </c>
    </row>
    <row r="4354" spans="1:4">
      <c r="A4354">
        <v>4353</v>
      </c>
      <c r="B4354" s="431">
        <v>138.74518647753155</v>
      </c>
      <c r="C4354" s="324">
        <v>6.555099706889643E-2</v>
      </c>
      <c r="D4354" s="324">
        <v>0.13263423824620971</v>
      </c>
    </row>
    <row r="4355" spans="1:4">
      <c r="A4355">
        <v>4354</v>
      </c>
      <c r="B4355" s="431">
        <v>120.48347455703222</v>
      </c>
      <c r="C4355" s="324">
        <v>6.9234787146204513E-2</v>
      </c>
      <c r="D4355" s="324">
        <v>0.1167447558091715</v>
      </c>
    </row>
    <row r="4356" spans="1:4">
      <c r="A4356">
        <v>4355</v>
      </c>
      <c r="B4356" s="431">
        <v>155.07748923816376</v>
      </c>
      <c r="C4356" s="324">
        <v>6.8586120558244229E-2</v>
      </c>
      <c r="D4356" s="324">
        <v>0.14442495518502296</v>
      </c>
    </row>
    <row r="4357" spans="1:4">
      <c r="A4357">
        <v>4356</v>
      </c>
      <c r="B4357" s="431">
        <v>137.70057524082523</v>
      </c>
      <c r="C4357" s="324">
        <v>7.2634058535394286E-2</v>
      </c>
      <c r="D4357" s="324">
        <v>0.1290931455937761</v>
      </c>
    </row>
    <row r="4358" spans="1:4">
      <c r="A4358">
        <v>4357</v>
      </c>
      <c r="B4358" s="431">
        <v>129.0542357103777</v>
      </c>
      <c r="C4358" s="324">
        <v>7.0666076266516969E-2</v>
      </c>
      <c r="D4358" s="324">
        <v>0.12304539473708981</v>
      </c>
    </row>
    <row r="4359" spans="1:4">
      <c r="A4359">
        <v>4358</v>
      </c>
      <c r="B4359" s="431">
        <v>140.62815907275919</v>
      </c>
      <c r="C4359" s="324">
        <v>5.9237370579148352E-2</v>
      </c>
      <c r="D4359" s="324">
        <v>0.13676344877578525</v>
      </c>
    </row>
    <row r="4360" spans="1:4">
      <c r="A4360">
        <v>4359</v>
      </c>
      <c r="B4360" s="431">
        <v>111.8423306540753</v>
      </c>
      <c r="C4360" s="324">
        <v>6.4450204267376202E-2</v>
      </c>
      <c r="D4360" s="324">
        <v>0.11115195890037283</v>
      </c>
    </row>
    <row r="4361" spans="1:4">
      <c r="A4361">
        <v>4360</v>
      </c>
      <c r="B4361" s="431">
        <v>137.7782191626911</v>
      </c>
      <c r="C4361" s="324">
        <v>7.8527954001225517E-2</v>
      </c>
      <c r="D4361" s="324">
        <v>0.12700289039320931</v>
      </c>
    </row>
    <row r="4362" spans="1:4">
      <c r="A4362">
        <v>4361</v>
      </c>
      <c r="B4362" s="431">
        <v>131.16819871972433</v>
      </c>
      <c r="C4362" s="324">
        <v>7.995672215239924E-2</v>
      </c>
      <c r="D4362" s="324">
        <v>0.12159038975695115</v>
      </c>
    </row>
    <row r="4363" spans="1:4">
      <c r="A4363">
        <v>4362</v>
      </c>
      <c r="B4363" s="431">
        <v>142.69096755960956</v>
      </c>
      <c r="C4363" s="324">
        <v>6.9222789988491129E-2</v>
      </c>
      <c r="D4363" s="324">
        <v>0.13432540843057428</v>
      </c>
    </row>
    <row r="4364" spans="1:4">
      <c r="A4364">
        <v>4363</v>
      </c>
      <c r="B4364" s="431">
        <v>119.54826876601834</v>
      </c>
      <c r="C4364" s="324">
        <v>5.8473736466129189E-2</v>
      </c>
      <c r="D4364" s="324">
        <v>0.11927606880339756</v>
      </c>
    </row>
    <row r="4365" spans="1:4">
      <c r="A4365">
        <v>4364</v>
      </c>
      <c r="B4365" s="431">
        <v>124.33376866824432</v>
      </c>
      <c r="C4365" s="324">
        <v>6.8230222364994805E-2</v>
      </c>
      <c r="D4365" s="324">
        <v>0.12011067655905423</v>
      </c>
    </row>
    <row r="4366" spans="1:4">
      <c r="A4366">
        <v>4365</v>
      </c>
      <c r="B4366" s="431">
        <v>120.97949013479902</v>
      </c>
      <c r="C4366" s="324">
        <v>7.1877275245207026E-2</v>
      </c>
      <c r="D4366" s="324">
        <v>0.11635128201031555</v>
      </c>
    </row>
    <row r="4367" spans="1:4">
      <c r="A4367">
        <v>4366</v>
      </c>
      <c r="B4367" s="431">
        <v>122.49670814294625</v>
      </c>
      <c r="C4367" s="324">
        <v>5.2331390270186309E-2</v>
      </c>
      <c r="D4367" s="324">
        <v>0.12383804332832171</v>
      </c>
    </row>
    <row r="4368" spans="1:4">
      <c r="A4368">
        <v>4367</v>
      </c>
      <c r="B4368" s="431">
        <v>115.70550974870659</v>
      </c>
      <c r="C4368" s="324">
        <v>6.7087053566745977E-2</v>
      </c>
      <c r="D4368" s="324">
        <v>0.11355778562526966</v>
      </c>
    </row>
    <row r="4369" spans="1:4">
      <c r="A4369">
        <v>4368</v>
      </c>
      <c r="B4369" s="431">
        <v>137.90456972901768</v>
      </c>
      <c r="C4369" s="324">
        <v>6.0942906840212134E-2</v>
      </c>
      <c r="D4369" s="324">
        <v>0.133782002075439</v>
      </c>
    </row>
    <row r="4370" spans="1:4">
      <c r="A4370">
        <v>4369</v>
      </c>
      <c r="B4370" s="431">
        <v>139.15045422854129</v>
      </c>
      <c r="C4370" s="324">
        <v>7.4472725793939418E-2</v>
      </c>
      <c r="D4370" s="324">
        <v>0.12952563584864676</v>
      </c>
    </row>
    <row r="4371" spans="1:4">
      <c r="A4371">
        <v>4370</v>
      </c>
      <c r="B4371" s="431">
        <v>128.66802745481775</v>
      </c>
      <c r="C4371" s="324">
        <v>6.2351760860696326E-2</v>
      </c>
      <c r="D4371" s="324">
        <v>0.12559533037475978</v>
      </c>
    </row>
    <row r="4372" spans="1:4">
      <c r="A4372">
        <v>4371</v>
      </c>
      <c r="B4372" s="431">
        <v>140.41851266367658</v>
      </c>
      <c r="C4372" s="324">
        <v>5.4713648327027284E-2</v>
      </c>
      <c r="D4372" s="324">
        <v>0.1385178192012014</v>
      </c>
    </row>
    <row r="4373" spans="1:4">
      <c r="A4373">
        <v>4372</v>
      </c>
      <c r="B4373" s="431">
        <v>135.2292153383203</v>
      </c>
      <c r="C4373" s="324">
        <v>5.4875465410237884E-2</v>
      </c>
      <c r="D4373" s="324">
        <v>0.13396611125101812</v>
      </c>
    </row>
    <row r="4374" spans="1:4">
      <c r="A4374">
        <v>4373</v>
      </c>
      <c r="B4374" s="431">
        <v>124.55159252297462</v>
      </c>
      <c r="C4374" s="324">
        <v>5.5747833133557738E-2</v>
      </c>
      <c r="D4374" s="324">
        <v>0.12444089796641955</v>
      </c>
    </row>
    <row r="4375" spans="1:4">
      <c r="A4375">
        <v>4374</v>
      </c>
      <c r="B4375" s="431">
        <v>115.54486267092219</v>
      </c>
      <c r="C4375" s="324">
        <v>6.561217107605756E-2</v>
      </c>
      <c r="D4375" s="324">
        <v>0.11384101821548888</v>
      </c>
    </row>
    <row r="4376" spans="1:4">
      <c r="A4376">
        <v>4375</v>
      </c>
      <c r="B4376" s="431">
        <v>129.34454650923459</v>
      </c>
      <c r="C4376" s="324">
        <v>6.2139956761216725E-2</v>
      </c>
      <c r="D4376" s="324">
        <v>0.12622906336431483</v>
      </c>
    </row>
    <row r="4377" spans="1:4">
      <c r="A4377">
        <v>4376</v>
      </c>
      <c r="B4377" s="431">
        <v>117.84293941017083</v>
      </c>
      <c r="C4377" s="324">
        <v>5.897392783731871E-2</v>
      </c>
      <c r="D4377" s="324">
        <v>0.11768231569887147</v>
      </c>
    </row>
    <row r="4378" spans="1:4">
      <c r="A4378">
        <v>4377</v>
      </c>
      <c r="B4378" s="431">
        <v>129.74930539506963</v>
      </c>
      <c r="C4378" s="324">
        <v>6.0354633303524294E-2</v>
      </c>
      <c r="D4378" s="324">
        <v>0.12720768440671826</v>
      </c>
    </row>
    <row r="4379" spans="1:4">
      <c r="A4379">
        <v>4378</v>
      </c>
      <c r="B4379" s="431">
        <v>102.07503869068474</v>
      </c>
      <c r="C4379" s="324">
        <v>6.07167163634285E-2</v>
      </c>
      <c r="D4379" s="324">
        <v>0.1040120589024847</v>
      </c>
    </row>
    <row r="4380" spans="1:4">
      <c r="A4380">
        <v>4379</v>
      </c>
      <c r="B4380" s="431">
        <v>139.35676903662159</v>
      </c>
      <c r="C4380" s="324">
        <v>5.3221838373328487E-2</v>
      </c>
      <c r="D4380" s="324">
        <v>0.13824120207773608</v>
      </c>
    </row>
    <row r="4381" spans="1:4">
      <c r="A4381">
        <v>4380</v>
      </c>
      <c r="B4381" s="431">
        <v>161.60977740422811</v>
      </c>
      <c r="C4381" s="324">
        <v>7.6743718430746219E-2</v>
      </c>
      <c r="D4381" s="324">
        <v>0.14567002899096637</v>
      </c>
    </row>
    <row r="4382" spans="1:4">
      <c r="A4382">
        <v>4381</v>
      </c>
      <c r="B4382" s="431">
        <v>138.32768129984248</v>
      </c>
      <c r="C4382" s="324">
        <v>6.2910926506347456E-2</v>
      </c>
      <c r="D4382" s="324">
        <v>0.13334233464902273</v>
      </c>
    </row>
    <row r="4383" spans="1:4">
      <c r="A4383">
        <v>4382</v>
      </c>
      <c r="B4383" s="431">
        <v>113.76230275764155</v>
      </c>
      <c r="C4383" s="324">
        <v>5.9701197258988953E-2</v>
      </c>
      <c r="D4383" s="324">
        <v>0.11403886067611242</v>
      </c>
    </row>
    <row r="4384" spans="1:4">
      <c r="A4384">
        <v>4383</v>
      </c>
      <c r="B4384" s="431">
        <v>142.5492401134992</v>
      </c>
      <c r="C4384" s="324">
        <v>5.1331021944680727E-2</v>
      </c>
      <c r="D4384" s="324">
        <v>0.14188074680636731</v>
      </c>
    </row>
    <row r="4385" spans="1:4">
      <c r="A4385">
        <v>4384</v>
      </c>
      <c r="B4385" s="431">
        <v>143.02248855227734</v>
      </c>
      <c r="C4385" s="324">
        <v>7.5248152602113857E-2</v>
      </c>
      <c r="D4385" s="324">
        <v>0.13219159772184275</v>
      </c>
    </row>
    <row r="4386" spans="1:4">
      <c r="A4386">
        <v>4385</v>
      </c>
      <c r="B4386" s="431">
        <v>144.11044218627478</v>
      </c>
      <c r="C4386" s="324">
        <v>6.3072108953759129E-2</v>
      </c>
      <c r="D4386" s="324">
        <v>0.13802890109131058</v>
      </c>
    </row>
    <row r="4387" spans="1:4">
      <c r="A4387">
        <v>4386</v>
      </c>
      <c r="B4387" s="431">
        <v>132.54355902494513</v>
      </c>
      <c r="C4387" s="324">
        <v>7.1668238305332255E-2</v>
      </c>
      <c r="D4387" s="324">
        <v>0.1254314626295982</v>
      </c>
    </row>
    <row r="4388" spans="1:4">
      <c r="A4388">
        <v>4387</v>
      </c>
      <c r="B4388" s="431">
        <v>121.369772519428</v>
      </c>
      <c r="C4388" s="324">
        <v>6.0690065375850567E-2</v>
      </c>
      <c r="D4388" s="324">
        <v>0.12010124090588377</v>
      </c>
    </row>
    <row r="4389" spans="1:4">
      <c r="A4389">
        <v>4388</v>
      </c>
      <c r="B4389" s="431">
        <v>151.79680523656404</v>
      </c>
      <c r="C4389" s="324">
        <v>6.8869667322779854E-2</v>
      </c>
      <c r="D4389" s="324">
        <v>0.14169091244573953</v>
      </c>
    </row>
    <row r="4390" spans="1:4">
      <c r="A4390">
        <v>4389</v>
      </c>
      <c r="B4390" s="431">
        <v>125.11999204900714</v>
      </c>
      <c r="C4390" s="324">
        <v>5.5549401704012139E-2</v>
      </c>
      <c r="D4390" s="324">
        <v>0.12499869392683449</v>
      </c>
    </row>
    <row r="4391" spans="1:4">
      <c r="A4391">
        <v>4390</v>
      </c>
      <c r="B4391" s="431">
        <v>153.85840877866769</v>
      </c>
      <c r="C4391" s="324">
        <v>6.8141852895795302E-2</v>
      </c>
      <c r="D4391" s="324">
        <v>0.14366080796946046</v>
      </c>
    </row>
    <row r="4392" spans="1:4">
      <c r="A4392">
        <v>4391</v>
      </c>
      <c r="B4392" s="431">
        <v>141.97894979102676</v>
      </c>
      <c r="C4392" s="324">
        <v>7.4061148182517453E-2</v>
      </c>
      <c r="D4392" s="324">
        <v>0.13185394407554168</v>
      </c>
    </row>
    <row r="4393" spans="1:4">
      <c r="A4393">
        <v>4392</v>
      </c>
      <c r="B4393" s="431">
        <v>150.05424736416737</v>
      </c>
      <c r="C4393" s="324">
        <v>7.4082514771298749E-2</v>
      </c>
      <c r="D4393" s="324">
        <v>0.13805220183579137</v>
      </c>
    </row>
    <row r="4394" spans="1:4">
      <c r="A4394">
        <v>4393</v>
      </c>
      <c r="B4394" s="431">
        <v>139.42180854741719</v>
      </c>
      <c r="C4394" s="324">
        <v>5.6568791068423913E-2</v>
      </c>
      <c r="D4394" s="324">
        <v>0.13686704046810527</v>
      </c>
    </row>
    <row r="4395" spans="1:4">
      <c r="A4395">
        <v>4394</v>
      </c>
      <c r="B4395" s="431">
        <v>108.8299894583317</v>
      </c>
      <c r="C4395" s="324">
        <v>6.2682019384895468E-2</v>
      </c>
      <c r="D4395" s="324">
        <v>0.10914190078872521</v>
      </c>
    </row>
    <row r="4396" spans="1:4">
      <c r="A4396">
        <v>4395</v>
      </c>
      <c r="B4396" s="431">
        <v>140.98924210106424</v>
      </c>
      <c r="C4396" s="324">
        <v>5.3571172013679134E-2</v>
      </c>
      <c r="D4396" s="324">
        <v>0.13951159678184652</v>
      </c>
    </row>
    <row r="4397" spans="1:4">
      <c r="A4397">
        <v>4396</v>
      </c>
      <c r="B4397" s="431">
        <v>132.89694123442806</v>
      </c>
      <c r="C4397" s="324">
        <v>5.3785844707761821E-2</v>
      </c>
      <c r="D4397" s="324">
        <v>0.13238185963767332</v>
      </c>
    </row>
    <row r="4398" spans="1:4">
      <c r="A4398">
        <v>4397</v>
      </c>
      <c r="B4398" s="431">
        <v>147.02436027434447</v>
      </c>
      <c r="C4398" s="324">
        <v>5.6500352018745779E-2</v>
      </c>
      <c r="D4398" s="324">
        <v>0.14339697885532637</v>
      </c>
    </row>
    <row r="4399" spans="1:4">
      <c r="A4399">
        <v>4398</v>
      </c>
      <c r="B4399" s="431">
        <v>134.30498914946142</v>
      </c>
      <c r="C4399" s="324">
        <v>5.5082866873165069E-2</v>
      </c>
      <c r="D4399" s="324">
        <v>0.1330848973402706</v>
      </c>
    </row>
    <row r="4400" spans="1:4">
      <c r="A4400">
        <v>4399</v>
      </c>
      <c r="B4400" s="431">
        <v>135.26260055758934</v>
      </c>
      <c r="C4400" s="324">
        <v>6.5631153125144157E-2</v>
      </c>
      <c r="D4400" s="324">
        <v>0.12978551433603736</v>
      </c>
    </row>
    <row r="4401" spans="1:4">
      <c r="A4401">
        <v>4400</v>
      </c>
      <c r="B4401" s="431">
        <v>111.58481315888324</v>
      </c>
      <c r="C4401" s="324">
        <v>6.1182221058375306E-2</v>
      </c>
      <c r="D4401" s="324">
        <v>0.11181222734643442</v>
      </c>
    </row>
    <row r="4402" spans="1:4">
      <c r="A4402">
        <v>4401</v>
      </c>
      <c r="B4402" s="431">
        <v>138.28543719173922</v>
      </c>
      <c r="C4402" s="324">
        <v>6.7837607831618574E-2</v>
      </c>
      <c r="D4402" s="324">
        <v>0.13137146285377557</v>
      </c>
    </row>
    <row r="4403" spans="1:4">
      <c r="A4403">
        <v>4402</v>
      </c>
      <c r="B4403" s="431">
        <v>120.3324136673057</v>
      </c>
      <c r="C4403" s="324">
        <v>6.3800804500375327E-2</v>
      </c>
      <c r="D4403" s="324">
        <v>0.11826858781247002</v>
      </c>
    </row>
    <row r="4404" spans="1:4">
      <c r="A4404">
        <v>4403</v>
      </c>
      <c r="B4404" s="431">
        <v>138.79498371858216</v>
      </c>
      <c r="C4404" s="324">
        <v>6.7643838444558832E-2</v>
      </c>
      <c r="D4404" s="324">
        <v>0.13185359338414684</v>
      </c>
    </row>
    <row r="4405" spans="1:4">
      <c r="A4405">
        <v>4404</v>
      </c>
      <c r="B4405" s="431">
        <v>138.79322022622961</v>
      </c>
      <c r="C4405" s="324">
        <v>6.7942527731853788E-2</v>
      </c>
      <c r="D4405" s="324">
        <v>0.13173595307735989</v>
      </c>
    </row>
    <row r="4406" spans="1:4">
      <c r="A4406">
        <v>4405</v>
      </c>
      <c r="B4406" s="431">
        <v>101.45095658939701</v>
      </c>
      <c r="C4406" s="324">
        <v>6.8744802586149803E-2</v>
      </c>
      <c r="D4406" s="324">
        <v>0.1017831049678998</v>
      </c>
    </row>
    <row r="4407" spans="1:4">
      <c r="A4407">
        <v>4406</v>
      </c>
      <c r="B4407" s="431">
        <v>132.06966066221798</v>
      </c>
      <c r="C4407" s="324">
        <v>6.7978508154851625E-2</v>
      </c>
      <c r="D4407" s="324">
        <v>0.12636006963159979</v>
      </c>
    </row>
    <row r="4408" spans="1:4">
      <c r="A4408">
        <v>4407</v>
      </c>
      <c r="B4408" s="431">
        <v>118.30950490442581</v>
      </c>
      <c r="C4408" s="324">
        <v>6.7690242225159999E-2</v>
      </c>
      <c r="D4408" s="324">
        <v>0.11547022719806604</v>
      </c>
    </row>
    <row r="4409" spans="1:4">
      <c r="A4409">
        <v>4408</v>
      </c>
      <c r="B4409" s="431">
        <v>133.71247388135481</v>
      </c>
      <c r="C4409" s="324">
        <v>5.7422386122598493E-2</v>
      </c>
      <c r="D4409" s="324">
        <v>0.13165250086449831</v>
      </c>
    </row>
    <row r="4410" spans="1:4">
      <c r="A4410">
        <v>4409</v>
      </c>
      <c r="B4410" s="431">
        <v>120.34898527923968</v>
      </c>
      <c r="C4410" s="324">
        <v>5.8155153723505867E-2</v>
      </c>
      <c r="D4410" s="324">
        <v>0.12005437921360954</v>
      </c>
    </row>
    <row r="4411" spans="1:4">
      <c r="A4411">
        <v>4410</v>
      </c>
      <c r="B4411" s="431">
        <v>149.18072563385167</v>
      </c>
      <c r="C4411" s="324">
        <v>7.8680595764275926E-2</v>
      </c>
      <c r="D4411" s="324">
        <v>0.13547259023206715</v>
      </c>
    </row>
    <row r="4412" spans="1:4">
      <c r="A4412">
        <v>4411</v>
      </c>
      <c r="B4412" s="431">
        <v>146.2207251106876</v>
      </c>
      <c r="C4412" s="324">
        <v>6.998218514955705E-2</v>
      </c>
      <c r="D4412" s="324">
        <v>0.13680026538820866</v>
      </c>
    </row>
    <row r="4413" spans="1:4">
      <c r="A4413">
        <v>4412</v>
      </c>
      <c r="B4413" s="431">
        <v>143.3692316695595</v>
      </c>
      <c r="C4413" s="324">
        <v>7.5685228074754224E-2</v>
      </c>
      <c r="D4413" s="324">
        <v>0.13228541900507612</v>
      </c>
    </row>
    <row r="4414" spans="1:4">
      <c r="A4414">
        <v>4413</v>
      </c>
      <c r="B4414" s="431">
        <v>144.87935114562467</v>
      </c>
      <c r="C4414" s="324">
        <v>7.603799140827637E-2</v>
      </c>
      <c r="D4414" s="324">
        <v>0.1332949632289383</v>
      </c>
    </row>
    <row r="4415" spans="1:4">
      <c r="A4415">
        <v>4414</v>
      </c>
      <c r="B4415" s="431">
        <v>127.16249956205577</v>
      </c>
      <c r="C4415" s="324">
        <v>6.651272761473094E-2</v>
      </c>
      <c r="D4415" s="324">
        <v>0.12293643270095768</v>
      </c>
    </row>
    <row r="4416" spans="1:4">
      <c r="A4416">
        <v>4415</v>
      </c>
      <c r="B4416" s="431">
        <v>148.54347894195445</v>
      </c>
      <c r="C4416" s="324">
        <v>5.4640297035053513E-2</v>
      </c>
      <c r="D4416" s="324">
        <v>0.14557665580068152</v>
      </c>
    </row>
    <row r="4417" spans="1:4">
      <c r="A4417">
        <v>4416</v>
      </c>
      <c r="B4417" s="431">
        <v>130.11750067622285</v>
      </c>
      <c r="C4417" s="324">
        <v>5.0410702163544811E-2</v>
      </c>
      <c r="D4417" s="324">
        <v>0.13126702385662684</v>
      </c>
    </row>
    <row r="4418" spans="1:4">
      <c r="A4418">
        <v>4417</v>
      </c>
      <c r="B4418" s="431">
        <v>112.82059206318728</v>
      </c>
      <c r="C4418" s="324">
        <v>6.5912159055430519E-2</v>
      </c>
      <c r="D4418" s="324">
        <v>0.11155695179887259</v>
      </c>
    </row>
    <row r="4419" spans="1:4">
      <c r="A4419">
        <v>4418</v>
      </c>
      <c r="B4419" s="431">
        <v>135.64361059076299</v>
      </c>
      <c r="C4419" s="324">
        <v>7.1310339854709026E-2</v>
      </c>
      <c r="D4419" s="324">
        <v>0.12797967532038668</v>
      </c>
    </row>
    <row r="4420" spans="1:4">
      <c r="A4420">
        <v>4419</v>
      </c>
      <c r="B4420" s="431">
        <v>136.8442518164602</v>
      </c>
      <c r="C4420" s="324">
        <v>5.6733557352206469E-2</v>
      </c>
      <c r="D4420" s="324">
        <v>0.13459647020396937</v>
      </c>
    </row>
    <row r="4421" spans="1:4">
      <c r="A4421">
        <v>4420</v>
      </c>
      <c r="B4421" s="431">
        <v>129.02862255542033</v>
      </c>
      <c r="C4421" s="324">
        <v>6.9720301511567231E-2</v>
      </c>
      <c r="D4421" s="324">
        <v>0.1233435414344462</v>
      </c>
    </row>
    <row r="4422" spans="1:4">
      <c r="A4422">
        <v>4421</v>
      </c>
      <c r="B4422" s="431">
        <v>162.03501311759561</v>
      </c>
      <c r="C4422" s="324">
        <v>7.9835028652956261E-2</v>
      </c>
      <c r="D4422" s="324">
        <v>0.1445456589471438</v>
      </c>
    </row>
    <row r="4423" spans="1:4">
      <c r="A4423">
        <v>4422</v>
      </c>
      <c r="B4423" s="431">
        <v>140.59847292177255</v>
      </c>
      <c r="C4423" s="324">
        <v>7.7665953267210139E-2</v>
      </c>
      <c r="D4423" s="324">
        <v>0.12943345905242068</v>
      </c>
    </row>
    <row r="4424" spans="1:4">
      <c r="A4424">
        <v>4423</v>
      </c>
      <c r="B4424" s="431">
        <v>129.31364622865476</v>
      </c>
      <c r="C4424" s="324">
        <v>6.7977548231360291E-2</v>
      </c>
      <c r="D4424" s="324">
        <v>0.12416253504999708</v>
      </c>
    </row>
    <row r="4425" spans="1:4">
      <c r="A4425">
        <v>4424</v>
      </c>
      <c r="B4425" s="431">
        <v>130.47270909629512</v>
      </c>
      <c r="C4425" s="324">
        <v>5.3063008139404941E-2</v>
      </c>
      <c r="D4425" s="324">
        <v>0.13055188481491545</v>
      </c>
    </row>
    <row r="4426" spans="1:4">
      <c r="A4426">
        <v>4425</v>
      </c>
      <c r="B4426" s="431">
        <v>159.94787036712864</v>
      </c>
      <c r="C4426" s="324">
        <v>6.6867436485768969E-2</v>
      </c>
      <c r="D4426" s="324">
        <v>0.14913974768793786</v>
      </c>
    </row>
    <row r="4427" spans="1:4">
      <c r="A4427">
        <v>4426</v>
      </c>
      <c r="B4427" s="431">
        <v>141.66261674428276</v>
      </c>
      <c r="C4427" s="324">
        <v>7.1309273271499801E-2</v>
      </c>
      <c r="D4427" s="324">
        <v>0.13268431955229634</v>
      </c>
    </row>
    <row r="4428" spans="1:4">
      <c r="A4428">
        <v>4427</v>
      </c>
      <c r="B4428" s="431">
        <v>117.09100548428192</v>
      </c>
      <c r="C4428" s="324">
        <v>6.3375949074223614E-2</v>
      </c>
      <c r="D4428" s="324">
        <v>0.11574146450786477</v>
      </c>
    </row>
    <row r="4429" spans="1:4">
      <c r="A4429">
        <v>4428</v>
      </c>
      <c r="B4429" s="431">
        <v>132.42666641697559</v>
      </c>
      <c r="C4429" s="324">
        <v>5.5352634808678476E-2</v>
      </c>
      <c r="D4429" s="324">
        <v>0.13135962310491753</v>
      </c>
    </row>
    <row r="4430" spans="1:4">
      <c r="A4430">
        <v>4429</v>
      </c>
      <c r="B4430" s="431">
        <v>142.1101220350433</v>
      </c>
      <c r="C4430" s="324">
        <v>7.0387519751855879E-2</v>
      </c>
      <c r="D4430" s="324">
        <v>0.13340002957747532</v>
      </c>
    </row>
    <row r="4431" spans="1:4">
      <c r="A4431">
        <v>4430</v>
      </c>
      <c r="B4431" s="431">
        <v>137.85405837383865</v>
      </c>
      <c r="C4431" s="324">
        <v>5.8397907888702076E-2</v>
      </c>
      <c r="D4431" s="324">
        <v>0.13477334512745667</v>
      </c>
    </row>
    <row r="4432" spans="1:4">
      <c r="A4432">
        <v>4431</v>
      </c>
      <c r="B4432" s="431">
        <v>145.5168845418016</v>
      </c>
      <c r="C4432" s="324">
        <v>7.1940182643914677E-2</v>
      </c>
      <c r="D4432" s="324">
        <v>0.13543735991856554</v>
      </c>
    </row>
    <row r="4433" spans="1:4">
      <c r="A4433">
        <v>4432</v>
      </c>
      <c r="B4433" s="431">
        <v>131.52661829546122</v>
      </c>
      <c r="C4433" s="324">
        <v>5.5445277651513594E-2</v>
      </c>
      <c r="D4433" s="324">
        <v>0.1305489471356362</v>
      </c>
    </row>
    <row r="4434" spans="1:4">
      <c r="A4434">
        <v>4433</v>
      </c>
      <c r="B4434" s="431">
        <v>129.46857474237842</v>
      </c>
      <c r="C4434" s="324">
        <v>5.0485436651150434E-2</v>
      </c>
      <c r="D4434" s="324">
        <v>0.13066220366649156</v>
      </c>
    </row>
    <row r="4435" spans="1:4">
      <c r="A4435">
        <v>4434</v>
      </c>
      <c r="B4435" s="431">
        <v>154.10367882804792</v>
      </c>
      <c r="C4435" s="324">
        <v>6.8907444881697866E-2</v>
      </c>
      <c r="D4435" s="324">
        <v>0.14350332363265222</v>
      </c>
    </row>
    <row r="4436" spans="1:4">
      <c r="A4436">
        <v>4435</v>
      </c>
      <c r="B4436" s="431">
        <v>137.42076363987854</v>
      </c>
      <c r="C4436" s="324">
        <v>7.091137802736433E-2</v>
      </c>
      <c r="D4436" s="324">
        <v>0.12951789854978005</v>
      </c>
    </row>
    <row r="4437" spans="1:4">
      <c r="A4437">
        <v>4436</v>
      </c>
      <c r="B4437" s="431">
        <v>126.25310987111071</v>
      </c>
      <c r="C4437" s="324">
        <v>7.5212865669845072E-2</v>
      </c>
      <c r="D4437" s="324">
        <v>0.11940425972842021</v>
      </c>
    </row>
    <row r="4438" spans="1:4">
      <c r="A4438">
        <v>4437</v>
      </c>
      <c r="B4438" s="431">
        <v>110.19400318156445</v>
      </c>
      <c r="C4438" s="324">
        <v>5.8093039406506834E-2</v>
      </c>
      <c r="D4438" s="324">
        <v>0.11147456553900575</v>
      </c>
    </row>
    <row r="4439" spans="1:4">
      <c r="A4439">
        <v>4438</v>
      </c>
      <c r="B4439" s="431">
        <v>154.01167798381832</v>
      </c>
      <c r="C4439" s="324">
        <v>6.1519828653670769E-2</v>
      </c>
      <c r="D4439" s="324">
        <v>0.14690864193958786</v>
      </c>
    </row>
    <row r="4440" spans="1:4">
      <c r="A4440">
        <v>4439</v>
      </c>
      <c r="B4440" s="431">
        <v>138.30980248969715</v>
      </c>
      <c r="C4440" s="324">
        <v>5.7382984849337015E-2</v>
      </c>
      <c r="D4440" s="324">
        <v>0.13557800550616236</v>
      </c>
    </row>
    <row r="4441" spans="1:4">
      <c r="A4441">
        <v>4440</v>
      </c>
      <c r="B4441" s="431">
        <v>115.24572166941122</v>
      </c>
      <c r="C4441" s="324">
        <v>5.3679700993783636E-2</v>
      </c>
      <c r="D4441" s="324">
        <v>0.11706804442111458</v>
      </c>
    </row>
    <row r="4442" spans="1:4">
      <c r="A4442">
        <v>4441</v>
      </c>
      <c r="B4442" s="431">
        <v>136.03899951574715</v>
      </c>
      <c r="C4442" s="324">
        <v>7.4464579114906768E-2</v>
      </c>
      <c r="D4442" s="324">
        <v>0.12714277299901</v>
      </c>
    </row>
    <row r="4443" spans="1:4">
      <c r="A4443">
        <v>4442</v>
      </c>
      <c r="B4443" s="431">
        <v>147.12579537204365</v>
      </c>
      <c r="C4443" s="324">
        <v>6.7163486507331713E-2</v>
      </c>
      <c r="D4443" s="324">
        <v>0.13871754199048697</v>
      </c>
    </row>
    <row r="4444" spans="1:4">
      <c r="A4444">
        <v>4443</v>
      </c>
      <c r="B4444" s="431">
        <v>138.54016879837604</v>
      </c>
      <c r="C4444" s="324">
        <v>7.48666660510314E-2</v>
      </c>
      <c r="D4444" s="324">
        <v>0.1289117006799203</v>
      </c>
    </row>
    <row r="4445" spans="1:4">
      <c r="A4445">
        <v>4444</v>
      </c>
      <c r="B4445" s="431">
        <v>115.67419064195109</v>
      </c>
      <c r="C4445" s="324">
        <v>6.4564941555524683E-2</v>
      </c>
      <c r="D4445" s="324">
        <v>0.11424134769737007</v>
      </c>
    </row>
    <row r="4446" spans="1:4">
      <c r="A4446">
        <v>4445</v>
      </c>
      <c r="B4446" s="431">
        <v>134.98458886040095</v>
      </c>
      <c r="C4446" s="324">
        <v>5.2567282255071818E-2</v>
      </c>
      <c r="D4446" s="324">
        <v>0.13469501573925788</v>
      </c>
    </row>
    <row r="4447" spans="1:4">
      <c r="A4447">
        <v>4446</v>
      </c>
      <c r="B4447" s="431">
        <v>119.27483729625223</v>
      </c>
      <c r="C4447" s="324">
        <v>5.4254691728509358E-2</v>
      </c>
      <c r="D4447" s="324">
        <v>0.1203873257098025</v>
      </c>
    </row>
    <row r="4448" spans="1:4">
      <c r="A4448">
        <v>4447</v>
      </c>
      <c r="B4448" s="431">
        <v>136.06248681698642</v>
      </c>
      <c r="C4448" s="324">
        <v>6.5428919985624459E-2</v>
      </c>
      <c r="D4448" s="324">
        <v>0.13050972982631395</v>
      </c>
    </row>
    <row r="4449" spans="1:4">
      <c r="A4449">
        <v>4448</v>
      </c>
      <c r="B4449" s="431">
        <v>137.16224915110189</v>
      </c>
      <c r="C4449" s="324">
        <v>5.4740345373163163E-2</v>
      </c>
      <c r="D4449" s="324">
        <v>0.13569172545957675</v>
      </c>
    </row>
    <row r="4450" spans="1:4">
      <c r="A4450">
        <v>4449</v>
      </c>
      <c r="B4450" s="431">
        <v>135.93977313861825</v>
      </c>
      <c r="C4450" s="324">
        <v>5.9630261701359537E-2</v>
      </c>
      <c r="D4450" s="324">
        <v>0.13266476300829225</v>
      </c>
    </row>
    <row r="4451" spans="1:4">
      <c r="A4451">
        <v>4450</v>
      </c>
      <c r="B4451" s="431">
        <v>114.64361408549617</v>
      </c>
      <c r="C4451" s="324">
        <v>5.202669840866081E-2</v>
      </c>
      <c r="D4451" s="324">
        <v>0.11704173516651392</v>
      </c>
    </row>
    <row r="4452" spans="1:4">
      <c r="A4452">
        <v>4451</v>
      </c>
      <c r="B4452" s="431">
        <v>126.23434305122247</v>
      </c>
      <c r="C4452" s="324">
        <v>5.7634364398026078E-2</v>
      </c>
      <c r="D4452" s="324">
        <v>0.12521919344679239</v>
      </c>
    </row>
    <row r="4453" spans="1:4">
      <c r="A4453">
        <v>4452</v>
      </c>
      <c r="B4453" s="431">
        <v>102.88916338687251</v>
      </c>
      <c r="C4453" s="324">
        <v>5.4289151283115684E-2</v>
      </c>
      <c r="D4453" s="324">
        <v>0.10617429196054311</v>
      </c>
    </row>
    <row r="4454" spans="1:4">
      <c r="A4454">
        <v>4453</v>
      </c>
      <c r="B4454" s="431">
        <v>144.75722136873398</v>
      </c>
      <c r="C4454" s="324">
        <v>5.6696772517960882E-2</v>
      </c>
      <c r="D4454" s="324">
        <v>0.14136984999224994</v>
      </c>
    </row>
    <row r="4455" spans="1:4">
      <c r="A4455">
        <v>4454</v>
      </c>
      <c r="B4455" s="431">
        <v>140.3486594912182</v>
      </c>
      <c r="C4455" s="324">
        <v>6.4507356078600211E-2</v>
      </c>
      <c r="D4455" s="324">
        <v>0.13435360464141138</v>
      </c>
    </row>
    <row r="4456" spans="1:4">
      <c r="A4456">
        <v>4455</v>
      </c>
      <c r="B4456" s="431">
        <v>130.23087175158821</v>
      </c>
      <c r="C4456" s="324">
        <v>6.0634258203503801E-2</v>
      </c>
      <c r="D4456" s="324">
        <v>0.12750782891628132</v>
      </c>
    </row>
    <row r="4457" spans="1:4">
      <c r="A4457">
        <v>4456</v>
      </c>
      <c r="B4457" s="431">
        <v>132.21898450253411</v>
      </c>
      <c r="C4457" s="324">
        <v>5.396502744591098E-2</v>
      </c>
      <c r="D4457" s="324">
        <v>0.13172216851693402</v>
      </c>
    </row>
    <row r="4458" spans="1:4">
      <c r="A4458">
        <v>4457</v>
      </c>
      <c r="B4458" s="431">
        <v>126.15210741103427</v>
      </c>
      <c r="C4458" s="324">
        <v>6.5075537243427489E-2</v>
      </c>
      <c r="D4458" s="324">
        <v>0.12260119844807954</v>
      </c>
    </row>
    <row r="4459" spans="1:4">
      <c r="A4459">
        <v>4458</v>
      </c>
      <c r="B4459" s="431">
        <v>139.06211653482973</v>
      </c>
      <c r="C4459" s="324">
        <v>5.6645954771268166E-2</v>
      </c>
      <c r="D4459" s="324">
        <v>0.13652712637170422</v>
      </c>
    </row>
    <row r="4460" spans="1:4">
      <c r="A4460">
        <v>4459</v>
      </c>
      <c r="B4460" s="431">
        <v>125.31541321804087</v>
      </c>
      <c r="C4460" s="324">
        <v>6.8856711666498663E-2</v>
      </c>
      <c r="D4460" s="324">
        <v>0.12069038509063151</v>
      </c>
    </row>
    <row r="4461" spans="1:4">
      <c r="A4461">
        <v>4460</v>
      </c>
      <c r="B4461" s="431">
        <v>120.31460458914886</v>
      </c>
      <c r="C4461" s="324">
        <v>7.3315415244230728E-2</v>
      </c>
      <c r="D4461" s="324">
        <v>0.11541586657158157</v>
      </c>
    </row>
    <row r="4462" spans="1:4">
      <c r="A4462">
        <v>4461</v>
      </c>
      <c r="B4462" s="431">
        <v>111.68864411383935</v>
      </c>
      <c r="C4462" s="324">
        <v>6.6652470774321113E-2</v>
      </c>
      <c r="D4462" s="324">
        <v>0.11044990379345573</v>
      </c>
    </row>
    <row r="4463" spans="1:4">
      <c r="A4463">
        <v>4462</v>
      </c>
      <c r="B4463" s="431">
        <v>124.39877820885296</v>
      </c>
      <c r="C4463" s="324">
        <v>6.8441576873157911E-2</v>
      </c>
      <c r="D4463" s="324">
        <v>0.12009515366301998</v>
      </c>
    </row>
    <row r="4464" spans="1:4">
      <c r="A4464">
        <v>4463</v>
      </c>
      <c r="B4464" s="431">
        <v>132.15176863840301</v>
      </c>
      <c r="C4464" s="324">
        <v>5.9197921389340387E-2</v>
      </c>
      <c r="D4464" s="324">
        <v>0.12965004819975379</v>
      </c>
    </row>
    <row r="4465" spans="1:4">
      <c r="A4465">
        <v>4464</v>
      </c>
      <c r="B4465" s="431">
        <v>148.82728644356061</v>
      </c>
      <c r="C4465" s="324">
        <v>5.4736351605847645E-2</v>
      </c>
      <c r="D4465" s="324">
        <v>0.14577622066499255</v>
      </c>
    </row>
    <row r="4466" spans="1:4">
      <c r="A4466">
        <v>4465</v>
      </c>
      <c r="B4466" s="431">
        <v>132.58032971827569</v>
      </c>
      <c r="C4466" s="324">
        <v>6.9213362428924702E-2</v>
      </c>
      <c r="D4466" s="324">
        <v>0.12632626016101897</v>
      </c>
    </row>
    <row r="4467" spans="1:4">
      <c r="A4467">
        <v>4466</v>
      </c>
      <c r="B4467" s="431">
        <v>159.32574080455672</v>
      </c>
      <c r="C4467" s="324">
        <v>7.6237750349677058E-2</v>
      </c>
      <c r="D4467" s="324">
        <v>0.1441757487963039</v>
      </c>
    </row>
    <row r="4468" spans="1:4">
      <c r="A4468">
        <v>4467</v>
      </c>
      <c r="B4468" s="431">
        <v>118.26177392002842</v>
      </c>
      <c r="C4468" s="324">
        <v>5.3224862214748217E-2</v>
      </c>
      <c r="D4468" s="324">
        <v>0.11983699450799681</v>
      </c>
    </row>
    <row r="4469" spans="1:4">
      <c r="A4469">
        <v>4468</v>
      </c>
      <c r="B4469" s="431">
        <v>143.69458065907691</v>
      </c>
      <c r="C4469" s="324">
        <v>7.7101694302215099E-2</v>
      </c>
      <c r="D4469" s="324">
        <v>0.1319807910581485</v>
      </c>
    </row>
    <row r="4470" spans="1:4">
      <c r="A4470">
        <v>4469</v>
      </c>
      <c r="B4470" s="431">
        <v>123.71660159056303</v>
      </c>
      <c r="C4470" s="324">
        <v>6.6340091212810995E-2</v>
      </c>
      <c r="D4470" s="324">
        <v>0.12021897293281886</v>
      </c>
    </row>
    <row r="4471" spans="1:4">
      <c r="A4471">
        <v>4470</v>
      </c>
      <c r="B4471" s="431">
        <v>118.61635365022249</v>
      </c>
      <c r="C4471" s="324">
        <v>5.4021496662880066E-2</v>
      </c>
      <c r="D4471" s="324">
        <v>0.11989096995413391</v>
      </c>
    </row>
    <row r="4472" spans="1:4">
      <c r="A4472">
        <v>4471</v>
      </c>
      <c r="B4472" s="431">
        <v>157.54687853422746</v>
      </c>
      <c r="C4472" s="324">
        <v>7.119971390403794E-2</v>
      </c>
      <c r="D4472" s="324">
        <v>0.14515030250140065</v>
      </c>
    </row>
    <row r="4473" spans="1:4">
      <c r="A4473">
        <v>4472</v>
      </c>
      <c r="B4473" s="431">
        <v>146.41797930628613</v>
      </c>
      <c r="C4473" s="324">
        <v>7.377187875740783E-2</v>
      </c>
      <c r="D4473" s="324">
        <v>0.13538446621527953</v>
      </c>
    </row>
    <row r="4474" spans="1:4">
      <c r="A4474">
        <v>4473</v>
      </c>
      <c r="B4474" s="431">
        <v>145.61285241021733</v>
      </c>
      <c r="C4474" s="324">
        <v>7.119658802691689E-2</v>
      </c>
      <c r="D4474" s="324">
        <v>0.13581817566206386</v>
      </c>
    </row>
    <row r="4475" spans="1:4">
      <c r="A4475">
        <v>4474</v>
      </c>
      <c r="B4475" s="431">
        <v>103.19292967542387</v>
      </c>
      <c r="C4475" s="324">
        <v>5.0853764955351953E-2</v>
      </c>
      <c r="D4475" s="324">
        <v>0.10726281072325437</v>
      </c>
    </row>
    <row r="4476" spans="1:4">
      <c r="A4476">
        <v>4475</v>
      </c>
      <c r="B4476" s="431">
        <v>126.10250784484239</v>
      </c>
      <c r="C4476" s="324">
        <v>6.8350516254245541E-2</v>
      </c>
      <c r="D4476" s="324">
        <v>0.12147976326713265</v>
      </c>
    </row>
    <row r="4477" spans="1:4">
      <c r="A4477">
        <v>4476</v>
      </c>
      <c r="B4477" s="431">
        <v>140.6345996290741</v>
      </c>
      <c r="C4477" s="324">
        <v>7.8196557340303702E-2</v>
      </c>
      <c r="D4477" s="324">
        <v>0.12926318942362358</v>
      </c>
    </row>
    <row r="4478" spans="1:4">
      <c r="A4478">
        <v>4477</v>
      </c>
      <c r="B4478" s="431">
        <v>137.17450182955207</v>
      </c>
      <c r="C4478" s="324">
        <v>6.564506410883976E-2</v>
      </c>
      <c r="D4478" s="324">
        <v>0.1313266843545926</v>
      </c>
    </row>
    <row r="4479" spans="1:4">
      <c r="A4479">
        <v>4478</v>
      </c>
      <c r="B4479" s="431">
        <v>154.98595458877747</v>
      </c>
      <c r="C4479" s="324">
        <v>7.9765472630860978E-2</v>
      </c>
      <c r="D4479" s="324">
        <v>0.1393424162678191</v>
      </c>
    </row>
    <row r="4480" spans="1:4">
      <c r="A4480">
        <v>4479</v>
      </c>
      <c r="B4480" s="431">
        <v>134.61148299706088</v>
      </c>
      <c r="C4480" s="324">
        <v>6.3005137505477829E-2</v>
      </c>
      <c r="D4480" s="324">
        <v>0.13025032226450101</v>
      </c>
    </row>
    <row r="4481" spans="1:4">
      <c r="A4481">
        <v>4480</v>
      </c>
      <c r="B4481" s="431">
        <v>143.04038379946502</v>
      </c>
      <c r="C4481" s="324">
        <v>5.5139087203489194E-2</v>
      </c>
      <c r="D4481" s="324">
        <v>0.14059442464242311</v>
      </c>
    </row>
    <row r="4482" spans="1:4">
      <c r="A4482">
        <v>4481</v>
      </c>
      <c r="B4482" s="431">
        <v>110.00109722171517</v>
      </c>
      <c r="C4482" s="324">
        <v>5.7438323026261444E-2</v>
      </c>
      <c r="D4482" s="324">
        <v>0.11148614174307643</v>
      </c>
    </row>
    <row r="4483" spans="1:4">
      <c r="A4483">
        <v>4482</v>
      </c>
      <c r="B4483" s="431">
        <v>120.92433792026857</v>
      </c>
      <c r="C4483" s="324">
        <v>6.8985634599339984E-2</v>
      </c>
      <c r="D4483" s="324">
        <v>0.11716843379005415</v>
      </c>
    </row>
    <row r="4484" spans="1:4">
      <c r="A4484">
        <v>4483</v>
      </c>
      <c r="B4484" s="431">
        <v>130.41441040149309</v>
      </c>
      <c r="C4484" s="324">
        <v>7.0871575554307356E-2</v>
      </c>
      <c r="D4484" s="324">
        <v>0.12404237000278073</v>
      </c>
    </row>
    <row r="4485" spans="1:4">
      <c r="A4485">
        <v>4484</v>
      </c>
      <c r="B4485" s="431">
        <v>144.13374864832528</v>
      </c>
      <c r="C4485" s="324">
        <v>5.1725282432383529E-2</v>
      </c>
      <c r="D4485" s="324">
        <v>0.1430967187600731</v>
      </c>
    </row>
    <row r="4486" spans="1:4">
      <c r="A4486">
        <v>4485</v>
      </c>
      <c r="B4486" s="431">
        <v>129.3971542330456</v>
      </c>
      <c r="C4486" s="324">
        <v>5.4682861470935339E-2</v>
      </c>
      <c r="D4486" s="324">
        <v>0.1290015870857785</v>
      </c>
    </row>
    <row r="4487" spans="1:4">
      <c r="A4487">
        <v>4486</v>
      </c>
      <c r="B4487" s="431">
        <v>125.43842301222784</v>
      </c>
      <c r="C4487" s="324">
        <v>5.0034965318643938E-2</v>
      </c>
      <c r="D4487" s="324">
        <v>0.12725136878231375</v>
      </c>
    </row>
    <row r="4488" spans="1:4">
      <c r="A4488">
        <v>4487</v>
      </c>
      <c r="B4488" s="431">
        <v>140.68954423373654</v>
      </c>
      <c r="C4488" s="324">
        <v>7.7090310588055433E-2</v>
      </c>
      <c r="D4488" s="324">
        <v>0.12971709141946566</v>
      </c>
    </row>
    <row r="4489" spans="1:4">
      <c r="A4489">
        <v>4488</v>
      </c>
      <c r="B4489" s="431">
        <v>143.9800618002709</v>
      </c>
      <c r="C4489" s="324">
        <v>5.8848295402176821E-2</v>
      </c>
      <c r="D4489" s="324">
        <v>0.13975313616709084</v>
      </c>
    </row>
    <row r="4490" spans="1:4">
      <c r="A4490">
        <v>4489</v>
      </c>
      <c r="B4490" s="431">
        <v>111.44489601578309</v>
      </c>
      <c r="C4490" s="324">
        <v>5.6955451167633502E-2</v>
      </c>
      <c r="D4490" s="324">
        <v>0.11284683693704818</v>
      </c>
    </row>
    <row r="4491" spans="1:4">
      <c r="A4491">
        <v>4490</v>
      </c>
      <c r="B4491" s="431">
        <v>140.3625243895051</v>
      </c>
      <c r="C4491" s="324">
        <v>7.0484614055829412E-2</v>
      </c>
      <c r="D4491" s="324">
        <v>0.13198868357231899</v>
      </c>
    </row>
    <row r="4492" spans="1:4">
      <c r="A4492">
        <v>4491</v>
      </c>
      <c r="B4492" s="431">
        <v>121.68983415299257</v>
      </c>
      <c r="C4492" s="324">
        <v>7.6089312097099293E-2</v>
      </c>
      <c r="D4492" s="324">
        <v>0.11566594447339582</v>
      </c>
    </row>
    <row r="4493" spans="1:4">
      <c r="A4493">
        <v>4492</v>
      </c>
      <c r="B4493" s="431">
        <v>108.98542164025088</v>
      </c>
      <c r="C4493" s="324">
        <v>5.0866833934964072E-2</v>
      </c>
      <c r="D4493" s="324">
        <v>0.11238631492364859</v>
      </c>
    </row>
    <row r="4494" spans="1:4">
      <c r="A4494">
        <v>4493</v>
      </c>
      <c r="B4494" s="431">
        <v>130.05903245270596</v>
      </c>
      <c r="C4494" s="324">
        <v>5.1620625234963663E-2</v>
      </c>
      <c r="D4494" s="324">
        <v>0.13074551562285636</v>
      </c>
    </row>
    <row r="4495" spans="1:4">
      <c r="A4495">
        <v>4494</v>
      </c>
      <c r="B4495" s="431">
        <v>150.42331569319543</v>
      </c>
      <c r="C4495" s="324">
        <v>6.6782044352396416E-2</v>
      </c>
      <c r="D4495" s="324">
        <v>0.14153108435570094</v>
      </c>
    </row>
    <row r="4496" spans="1:4">
      <c r="A4496">
        <v>4495</v>
      </c>
      <c r="B4496" s="431">
        <v>151.96846165988114</v>
      </c>
      <c r="C4496" s="324">
        <v>7.7172220222266497E-2</v>
      </c>
      <c r="D4496" s="324">
        <v>0.1381952420983405</v>
      </c>
    </row>
    <row r="4497" spans="1:4">
      <c r="A4497">
        <v>4496</v>
      </c>
      <c r="B4497" s="431">
        <v>140.82011589299157</v>
      </c>
      <c r="C4497" s="324">
        <v>6.3167563086919287E-2</v>
      </c>
      <c r="D4497" s="324">
        <v>0.13528637324672094</v>
      </c>
    </row>
    <row r="4498" spans="1:4">
      <c r="A4498">
        <v>4497</v>
      </c>
      <c r="B4498" s="431">
        <v>151.75012923505832</v>
      </c>
      <c r="C4498" s="324">
        <v>7.1700733127864416E-2</v>
      </c>
      <c r="D4498" s="324">
        <v>0.14039583745172707</v>
      </c>
    </row>
    <row r="4499" spans="1:4">
      <c r="A4499">
        <v>4498</v>
      </c>
      <c r="B4499" s="431">
        <v>130.58823476287864</v>
      </c>
      <c r="C4499" s="324">
        <v>6.3776050616882768E-2</v>
      </c>
      <c r="D4499" s="324">
        <v>0.12666615834469921</v>
      </c>
    </row>
    <row r="4500" spans="1:4">
      <c r="A4500">
        <v>4499</v>
      </c>
      <c r="B4500" s="431">
        <v>149.58494371427076</v>
      </c>
      <c r="C4500" s="324">
        <v>7.8240562653281054E-2</v>
      </c>
      <c r="D4500" s="324">
        <v>0.13595568673641856</v>
      </c>
    </row>
    <row r="4501" spans="1:4">
      <c r="A4501">
        <v>4500</v>
      </c>
      <c r="B4501" s="431">
        <v>125.57478570847577</v>
      </c>
      <c r="C4501" s="324">
        <v>6.7385667137515579E-2</v>
      </c>
      <c r="D4501" s="324">
        <v>0.12137348087551338</v>
      </c>
    </row>
    <row r="4502" spans="1:4">
      <c r="A4502">
        <v>4501</v>
      </c>
      <c r="B4502" s="431">
        <v>106.20433935699241</v>
      </c>
      <c r="C4502" s="324">
        <v>6.3700829615677163E-2</v>
      </c>
      <c r="D4502" s="324">
        <v>0.10673639452633392</v>
      </c>
    </row>
    <row r="4503" spans="1:4">
      <c r="A4503">
        <v>4502</v>
      </c>
      <c r="B4503" s="431">
        <v>143.23791136222877</v>
      </c>
      <c r="C4503" s="324">
        <v>7.7194980609787162E-2</v>
      </c>
      <c r="D4503" s="324">
        <v>0.1316001364915026</v>
      </c>
    </row>
    <row r="4504" spans="1:4">
      <c r="A4504">
        <v>4503</v>
      </c>
      <c r="B4504" s="431">
        <v>135.13782172155192</v>
      </c>
      <c r="C4504" s="324">
        <v>6.9299797983514058E-2</v>
      </c>
      <c r="D4504" s="324">
        <v>0.12831881767719708</v>
      </c>
    </row>
    <row r="4505" spans="1:4">
      <c r="A4505">
        <v>4504</v>
      </c>
      <c r="B4505" s="431">
        <v>126.42289163074012</v>
      </c>
      <c r="C4505" s="324">
        <v>6.1042829435804316E-2</v>
      </c>
      <c r="D4505" s="324">
        <v>0.12419164000295788</v>
      </c>
    </row>
    <row r="4506" spans="1:4">
      <c r="A4506">
        <v>4505</v>
      </c>
      <c r="B4506" s="431">
        <v>129.34907684109874</v>
      </c>
      <c r="C4506" s="324">
        <v>5.4543353032573759E-2</v>
      </c>
      <c r="D4506" s="324">
        <v>0.12901234871834807</v>
      </c>
    </row>
    <row r="4507" spans="1:4">
      <c r="A4507">
        <v>4506</v>
      </c>
      <c r="B4507" s="431">
        <v>127.74186921578597</v>
      </c>
      <c r="C4507" s="324">
        <v>6.9171176924915603E-2</v>
      </c>
      <c r="D4507" s="324">
        <v>0.12251046253092363</v>
      </c>
    </row>
    <row r="4508" spans="1:4">
      <c r="A4508">
        <v>4507</v>
      </c>
      <c r="B4508" s="431">
        <v>130.20227584676977</v>
      </c>
      <c r="C4508" s="324">
        <v>7.5488588696107542E-2</v>
      </c>
      <c r="D4508" s="324">
        <v>0.12232775969114007</v>
      </c>
    </row>
    <row r="4509" spans="1:4">
      <c r="A4509">
        <v>4508</v>
      </c>
      <c r="B4509" s="431">
        <v>135.54727271378454</v>
      </c>
      <c r="C4509" s="324">
        <v>6.8591563388980731E-2</v>
      </c>
      <c r="D4509" s="324">
        <v>0.12890520323355834</v>
      </c>
    </row>
    <row r="4510" spans="1:4">
      <c r="A4510">
        <v>4509</v>
      </c>
      <c r="B4510" s="431">
        <v>136.88218691637286</v>
      </c>
      <c r="C4510" s="324">
        <v>6.7601613238268354E-2</v>
      </c>
      <c r="D4510" s="324">
        <v>0.13034114160570423</v>
      </c>
    </row>
    <row r="4511" spans="1:4">
      <c r="A4511">
        <v>4510</v>
      </c>
      <c r="B4511" s="431">
        <v>105.18537256595187</v>
      </c>
      <c r="C4511" s="324">
        <v>7.2281548991930455E-2</v>
      </c>
      <c r="D4511" s="324">
        <v>0.10396040134448527</v>
      </c>
    </row>
    <row r="4512" spans="1:4">
      <c r="A4512">
        <v>4511</v>
      </c>
      <c r="B4512" s="431">
        <v>148.10016647527175</v>
      </c>
      <c r="C4512" s="324">
        <v>6.9601255967096085E-2</v>
      </c>
      <c r="D4512" s="324">
        <v>0.13844420401596144</v>
      </c>
    </row>
    <row r="4513" spans="1:4">
      <c r="A4513">
        <v>4512</v>
      </c>
      <c r="B4513" s="431">
        <v>117.71096777170595</v>
      </c>
      <c r="C4513" s="324">
        <v>5.0018200757921773E-2</v>
      </c>
      <c r="D4513" s="324">
        <v>0.12038263842563306</v>
      </c>
    </row>
    <row r="4514" spans="1:4">
      <c r="A4514">
        <v>4513</v>
      </c>
      <c r="B4514" s="431">
        <v>118.93196920077384</v>
      </c>
      <c r="C4514" s="324">
        <v>6.3625939811405699E-2</v>
      </c>
      <c r="D4514" s="324">
        <v>0.11717576547222179</v>
      </c>
    </row>
    <row r="4515" spans="1:4">
      <c r="A4515">
        <v>4514</v>
      </c>
      <c r="B4515" s="431">
        <v>136.8460721141912</v>
      </c>
      <c r="C4515" s="324">
        <v>6.1085837511851378E-2</v>
      </c>
      <c r="D4515" s="324">
        <v>0.13284425295084479</v>
      </c>
    </row>
    <row r="4516" spans="1:4">
      <c r="A4516">
        <v>4515</v>
      </c>
      <c r="B4516" s="431">
        <v>135.3726300341672</v>
      </c>
      <c r="C4516" s="324">
        <v>6.1533758063583528E-2</v>
      </c>
      <c r="D4516" s="324">
        <v>0.13144473272094684</v>
      </c>
    </row>
    <row r="4517" spans="1:4">
      <c r="A4517">
        <v>4516</v>
      </c>
      <c r="B4517" s="431">
        <v>133.21976121816428</v>
      </c>
      <c r="C4517" s="324">
        <v>6.0916513246910886E-2</v>
      </c>
      <c r="D4517" s="324">
        <v>0.1298929545614485</v>
      </c>
    </row>
    <row r="4518" spans="1:4">
      <c r="A4518">
        <v>4517</v>
      </c>
      <c r="B4518" s="431">
        <v>148.86983572098757</v>
      </c>
      <c r="C4518" s="324">
        <v>7.7632950878531184E-2</v>
      </c>
      <c r="D4518" s="324">
        <v>0.13566838091404598</v>
      </c>
    </row>
    <row r="4519" spans="1:4">
      <c r="A4519">
        <v>4518</v>
      </c>
      <c r="B4519" s="431">
        <v>144.89787487203054</v>
      </c>
      <c r="C4519" s="324">
        <v>6.0017864820555725E-2</v>
      </c>
      <c r="D4519" s="324">
        <v>0.14000902986626007</v>
      </c>
    </row>
    <row r="4520" spans="1:4">
      <c r="A4520">
        <v>4519</v>
      </c>
      <c r="B4520" s="431">
        <v>128.10466878880285</v>
      </c>
      <c r="C4520" s="324">
        <v>6.9634817568415219E-2</v>
      </c>
      <c r="D4520" s="324">
        <v>0.12264292282369979</v>
      </c>
    </row>
    <row r="4521" spans="1:4">
      <c r="A4521">
        <v>4520</v>
      </c>
      <c r="B4521" s="431">
        <v>113.93154206341418</v>
      </c>
      <c r="C4521" s="324">
        <v>7.1707665297066639E-2</v>
      </c>
      <c r="D4521" s="324">
        <v>0.11090612753155611</v>
      </c>
    </row>
    <row r="4522" spans="1:4">
      <c r="A4522">
        <v>4521</v>
      </c>
      <c r="B4522" s="431">
        <v>128.91835043522562</v>
      </c>
      <c r="C4522" s="324">
        <v>6.9997557252644352E-2</v>
      </c>
      <c r="D4522" s="324">
        <v>0.12316316882355247</v>
      </c>
    </row>
    <row r="4523" spans="1:4">
      <c r="A4523">
        <v>4522</v>
      </c>
      <c r="B4523" s="431">
        <v>120.18164725883022</v>
      </c>
      <c r="C4523" s="324">
        <v>5.4332470104253142E-2</v>
      </c>
      <c r="D4523" s="324">
        <v>0.12114798476649194</v>
      </c>
    </row>
    <row r="4524" spans="1:4">
      <c r="A4524">
        <v>4523</v>
      </c>
      <c r="B4524" s="431">
        <v>118.01609488067731</v>
      </c>
      <c r="C4524" s="324">
        <v>6.1483961246667412E-2</v>
      </c>
      <c r="D4524" s="324">
        <v>0.11706610995877234</v>
      </c>
    </row>
    <row r="4525" spans="1:4">
      <c r="A4525">
        <v>4524</v>
      </c>
      <c r="B4525" s="431">
        <v>137.32656101456362</v>
      </c>
      <c r="C4525" s="324">
        <v>6.2658727556773805E-2</v>
      </c>
      <c r="D4525" s="324">
        <v>0.13261866205685863</v>
      </c>
    </row>
    <row r="4526" spans="1:4">
      <c r="A4526">
        <v>4525</v>
      </c>
      <c r="B4526" s="431">
        <v>151.72088181008996</v>
      </c>
      <c r="C4526" s="324">
        <v>7.8622840847178757E-2</v>
      </c>
      <c r="D4526" s="324">
        <v>0.13739582965477948</v>
      </c>
    </row>
    <row r="4527" spans="1:4">
      <c r="A4527">
        <v>4526</v>
      </c>
      <c r="B4527" s="431">
        <v>131.14411323184211</v>
      </c>
      <c r="C4527" s="324">
        <v>6.5394189444088466E-2</v>
      </c>
      <c r="D4527" s="324">
        <v>0.12653876271919634</v>
      </c>
    </row>
    <row r="4528" spans="1:4">
      <c r="A4528">
        <v>4527</v>
      </c>
      <c r="B4528" s="431">
        <v>130.83814555868688</v>
      </c>
      <c r="C4528" s="324">
        <v>7.6372060806663741E-2</v>
      </c>
      <c r="D4528" s="324">
        <v>0.12251886630676141</v>
      </c>
    </row>
    <row r="4529" spans="1:4">
      <c r="A4529">
        <v>4528</v>
      </c>
      <c r="B4529" s="431">
        <v>127.05861205423906</v>
      </c>
      <c r="C4529" s="324">
        <v>5.3005479463844318E-2</v>
      </c>
      <c r="D4529" s="324">
        <v>0.12759164510988585</v>
      </c>
    </row>
    <row r="4530" spans="1:4">
      <c r="A4530">
        <v>4529</v>
      </c>
      <c r="B4530" s="431">
        <v>143.68076353777121</v>
      </c>
      <c r="C4530" s="324">
        <v>6.9913810137619173E-2</v>
      </c>
      <c r="D4530" s="324">
        <v>0.13482694145472252</v>
      </c>
    </row>
    <row r="4531" spans="1:4">
      <c r="A4531">
        <v>4530</v>
      </c>
      <c r="B4531" s="431">
        <v>128.61402814690834</v>
      </c>
      <c r="C4531" s="324">
        <v>6.7162701011245468E-2</v>
      </c>
      <c r="D4531" s="324">
        <v>0.12388198375919726</v>
      </c>
    </row>
    <row r="4532" spans="1:4">
      <c r="A4532">
        <v>4531</v>
      </c>
      <c r="B4532" s="431">
        <v>116.93352711616181</v>
      </c>
      <c r="C4532" s="324">
        <v>7.1664114632487355E-2</v>
      </c>
      <c r="D4532" s="324">
        <v>0.11325876314468396</v>
      </c>
    </row>
    <row r="4533" spans="1:4">
      <c r="A4533">
        <v>4532</v>
      </c>
      <c r="B4533" s="431">
        <v>152.09258256220332</v>
      </c>
      <c r="C4533" s="324">
        <v>6.5176407804329137E-2</v>
      </c>
      <c r="D4533" s="324">
        <v>0.14360893387844878</v>
      </c>
    </row>
    <row r="4534" spans="1:4">
      <c r="A4534">
        <v>4533</v>
      </c>
      <c r="B4534" s="431">
        <v>125.03812149300815</v>
      </c>
      <c r="C4534" s="324">
        <v>6.3453416579148464E-2</v>
      </c>
      <c r="D4534" s="324">
        <v>0.12223282186298562</v>
      </c>
    </row>
    <row r="4535" spans="1:4">
      <c r="A4535">
        <v>4534</v>
      </c>
      <c r="B4535" s="431">
        <v>113.39745707439501</v>
      </c>
      <c r="C4535" s="324">
        <v>7.8095689573369778E-2</v>
      </c>
      <c r="D4535" s="324">
        <v>0.10886692096551777</v>
      </c>
    </row>
    <row r="4536" spans="1:4">
      <c r="A4536">
        <v>4535</v>
      </c>
      <c r="B4536" s="431">
        <v>117.33541973081194</v>
      </c>
      <c r="C4536" s="324">
        <v>6.8064331159956915E-2</v>
      </c>
      <c r="D4536" s="324">
        <v>0.11458536874031677</v>
      </c>
    </row>
    <row r="4537" spans="1:4">
      <c r="A4537">
        <v>4536</v>
      </c>
      <c r="B4537" s="431">
        <v>120.69413673417672</v>
      </c>
      <c r="C4537" s="324">
        <v>6.2427286264685584E-2</v>
      </c>
      <c r="D4537" s="324">
        <v>0.11899184745587396</v>
      </c>
    </row>
    <row r="4538" spans="1:4">
      <c r="A4538">
        <v>4537</v>
      </c>
      <c r="B4538" s="431">
        <v>117.44097574365964</v>
      </c>
      <c r="C4538" s="324">
        <v>6.2011339558293736E-2</v>
      </c>
      <c r="D4538" s="324">
        <v>0.11643205795171332</v>
      </c>
    </row>
    <row r="4539" spans="1:4">
      <c r="A4539">
        <v>4538</v>
      </c>
      <c r="B4539" s="431">
        <v>112.65316557713463</v>
      </c>
      <c r="C4539" s="324">
        <v>5.2552572923038422E-2</v>
      </c>
      <c r="D4539" s="324">
        <v>0.11513928043668344</v>
      </c>
    </row>
    <row r="4540" spans="1:4">
      <c r="A4540">
        <v>4539</v>
      </c>
      <c r="B4540" s="431">
        <v>106.51375939932718</v>
      </c>
      <c r="C4540" s="324">
        <v>6.2025935986091352E-2</v>
      </c>
      <c r="D4540" s="324">
        <v>0.10739296120222577</v>
      </c>
    </row>
    <row r="4541" spans="1:4">
      <c r="A4541">
        <v>4540</v>
      </c>
      <c r="B4541" s="431">
        <v>128.66675414566649</v>
      </c>
      <c r="C4541" s="324">
        <v>7.212921547336934E-2</v>
      </c>
      <c r="D4541" s="324">
        <v>0.12225546925743171</v>
      </c>
    </row>
    <row r="4542" spans="1:4">
      <c r="A4542">
        <v>4541</v>
      </c>
      <c r="B4542" s="431">
        <v>131.03674156884441</v>
      </c>
      <c r="C4542" s="324">
        <v>6.1014654338832318E-2</v>
      </c>
      <c r="D4542" s="324">
        <v>0.12803966914776993</v>
      </c>
    </row>
    <row r="4543" spans="1:4">
      <c r="A4543">
        <v>4542</v>
      </c>
      <c r="B4543" s="431">
        <v>147.71300823026567</v>
      </c>
      <c r="C4543" s="324">
        <v>7.7010589398914295E-2</v>
      </c>
      <c r="D4543" s="324">
        <v>0.13505061066438809</v>
      </c>
    </row>
    <row r="4544" spans="1:4">
      <c r="A4544">
        <v>4543</v>
      </c>
      <c r="B4544" s="431">
        <v>117.96722621713549</v>
      </c>
      <c r="C4544" s="324">
        <v>5.6095074748664667E-2</v>
      </c>
      <c r="D4544" s="324">
        <v>0.11867622492969729</v>
      </c>
    </row>
    <row r="4545" spans="1:4">
      <c r="A4545">
        <v>4544</v>
      </c>
      <c r="B4545" s="431">
        <v>138.40064938884908</v>
      </c>
      <c r="C4545" s="324">
        <v>6.7302663245844968E-2</v>
      </c>
      <c r="D4545" s="324">
        <v>0.1316708800056666</v>
      </c>
    </row>
    <row r="4546" spans="1:4">
      <c r="A4546">
        <v>4545</v>
      </c>
      <c r="B4546" s="431">
        <v>139.42644531976774</v>
      </c>
      <c r="C4546" s="324">
        <v>7.8733204304582069E-2</v>
      </c>
      <c r="D4546" s="324">
        <v>0.12816129694838557</v>
      </c>
    </row>
    <row r="4547" spans="1:4">
      <c r="A4547">
        <v>4546</v>
      </c>
      <c r="B4547" s="431">
        <v>122.58137472198756</v>
      </c>
      <c r="C4547" s="324">
        <v>6.0504691736076352E-2</v>
      </c>
      <c r="D4547" s="324">
        <v>0.12117161674368654</v>
      </c>
    </row>
    <row r="4548" spans="1:4">
      <c r="A4548">
        <v>4547</v>
      </c>
      <c r="B4548" s="431">
        <v>114.56993231720514</v>
      </c>
      <c r="C4548" s="324">
        <v>7.3816409042950906E-2</v>
      </c>
      <c r="D4548" s="324">
        <v>0.11084898206100963</v>
      </c>
    </row>
    <row r="4549" spans="1:4">
      <c r="A4549">
        <v>4548</v>
      </c>
      <c r="B4549" s="431">
        <v>145.19223255635907</v>
      </c>
      <c r="C4549" s="324">
        <v>7.4693410016919218E-2</v>
      </c>
      <c r="D4549" s="324">
        <v>0.13406971947929097</v>
      </c>
    </row>
    <row r="4550" spans="1:4">
      <c r="A4550">
        <v>4549</v>
      </c>
      <c r="B4550" s="431">
        <v>107.37519795888151</v>
      </c>
      <c r="C4550" s="324">
        <v>5.3188348479191003E-2</v>
      </c>
      <c r="D4550" s="324">
        <v>0.11034928587195164</v>
      </c>
    </row>
    <row r="4551" spans="1:4">
      <c r="A4551">
        <v>4550</v>
      </c>
      <c r="B4551" s="431">
        <v>118.95454927054507</v>
      </c>
      <c r="C4551" s="324">
        <v>6.055825005777099E-2</v>
      </c>
      <c r="D4551" s="324">
        <v>0.11812855449725287</v>
      </c>
    </row>
    <row r="4552" spans="1:4">
      <c r="A4552">
        <v>4551</v>
      </c>
      <c r="B4552" s="431">
        <v>111.77859722216884</v>
      </c>
      <c r="C4552" s="324">
        <v>6.4073123957064534E-2</v>
      </c>
      <c r="D4552" s="324">
        <v>0.11119982356329701</v>
      </c>
    </row>
    <row r="4553" spans="1:4">
      <c r="A4553">
        <v>4552</v>
      </c>
      <c r="B4553" s="431">
        <v>120.92868770923407</v>
      </c>
      <c r="C4553" s="324">
        <v>6.3979667329219947E-2</v>
      </c>
      <c r="D4553" s="324">
        <v>0.11870073044494621</v>
      </c>
    </row>
    <row r="4554" spans="1:4">
      <c r="A4554">
        <v>4553</v>
      </c>
      <c r="B4554" s="431">
        <v>148.69713204560293</v>
      </c>
      <c r="C4554" s="324">
        <v>6.9758569314032126E-2</v>
      </c>
      <c r="D4554" s="324">
        <v>0.13884772399857007</v>
      </c>
    </row>
    <row r="4555" spans="1:4">
      <c r="A4555">
        <v>4554</v>
      </c>
      <c r="B4555" s="431">
        <v>129.59764973798718</v>
      </c>
      <c r="C4555" s="324">
        <v>6.6864984220296603E-2</v>
      </c>
      <c r="D4555" s="324">
        <v>0.1247734342976056</v>
      </c>
    </row>
    <row r="4556" spans="1:4">
      <c r="A4556">
        <v>4555</v>
      </c>
      <c r="B4556" s="431">
        <v>126.35773560666802</v>
      </c>
      <c r="C4556" s="324">
        <v>6.7009353729434951E-2</v>
      </c>
      <c r="D4556" s="324">
        <v>0.12212441018988217</v>
      </c>
    </row>
    <row r="4557" spans="1:4">
      <c r="A4557">
        <v>4556</v>
      </c>
      <c r="B4557" s="431">
        <v>114.61524644296067</v>
      </c>
      <c r="C4557" s="324">
        <v>5.0051213805587601E-2</v>
      </c>
      <c r="D4557" s="324">
        <v>0.11761835777401844</v>
      </c>
    </row>
    <row r="4558" spans="1:4">
      <c r="A4558">
        <v>4557</v>
      </c>
      <c r="B4558" s="431">
        <v>132.37420157146857</v>
      </c>
      <c r="C4558" s="324">
        <v>5.248559381928556E-2</v>
      </c>
      <c r="D4558" s="324">
        <v>0.13244098570603391</v>
      </c>
    </row>
    <row r="4559" spans="1:4">
      <c r="A4559">
        <v>4558</v>
      </c>
      <c r="B4559" s="431">
        <v>136.11709588444123</v>
      </c>
      <c r="C4559" s="324">
        <v>7.3015547810595272E-2</v>
      </c>
      <c r="D4559" s="324">
        <v>0.12772663045909352</v>
      </c>
    </row>
    <row r="4560" spans="1:4">
      <c r="A4560">
        <v>4559</v>
      </c>
      <c r="B4560" s="431">
        <v>109.51998884995126</v>
      </c>
      <c r="C4560" s="324">
        <v>5.8669304302273927E-2</v>
      </c>
      <c r="D4560" s="324">
        <v>0.11075186652339224</v>
      </c>
    </row>
    <row r="4561" spans="1:4">
      <c r="A4561">
        <v>4560</v>
      </c>
      <c r="B4561" s="431">
        <v>142.1290329755814</v>
      </c>
      <c r="C4561" s="324">
        <v>6.1441598381587123E-2</v>
      </c>
      <c r="D4561" s="324">
        <v>0.13708671009885096</v>
      </c>
    </row>
    <row r="4562" spans="1:4">
      <c r="A4562">
        <v>4561</v>
      </c>
      <c r="B4562" s="431">
        <v>150.74092616452839</v>
      </c>
      <c r="C4562" s="324">
        <v>6.1796817934045949E-2</v>
      </c>
      <c r="D4562" s="324">
        <v>0.14406703934132389</v>
      </c>
    </row>
    <row r="4563" spans="1:4">
      <c r="A4563">
        <v>4562</v>
      </c>
      <c r="B4563" s="431">
        <v>152.23090336484037</v>
      </c>
      <c r="C4563" s="324">
        <v>6.3327295018046764E-2</v>
      </c>
      <c r="D4563" s="324">
        <v>0.14458095183716013</v>
      </c>
    </row>
    <row r="4564" spans="1:4">
      <c r="A4564">
        <v>4563</v>
      </c>
      <c r="B4564" s="431">
        <v>125.64086651187402</v>
      </c>
      <c r="C4564" s="324">
        <v>5.8719219737089809E-2</v>
      </c>
      <c r="D4564" s="324">
        <v>0.12433861983761324</v>
      </c>
    </row>
    <row r="4565" spans="1:4">
      <c r="A4565">
        <v>4564</v>
      </c>
      <c r="B4565" s="431">
        <v>138.01864949094258</v>
      </c>
      <c r="C4565" s="324">
        <v>5.6320157780461087E-2</v>
      </c>
      <c r="D4565" s="324">
        <v>0.13577106383501916</v>
      </c>
    </row>
    <row r="4566" spans="1:4">
      <c r="A4566">
        <v>4565</v>
      </c>
      <c r="B4566" s="431">
        <v>144.87557021710674</v>
      </c>
      <c r="C4566" s="324">
        <v>7.2755032825635294E-2</v>
      </c>
      <c r="D4566" s="324">
        <v>0.13460716206530418</v>
      </c>
    </row>
    <row r="4567" spans="1:4">
      <c r="A4567">
        <v>4566</v>
      </c>
      <c r="B4567" s="431">
        <v>114.80170451660067</v>
      </c>
      <c r="C4567" s="324">
        <v>6.3424503748968478E-2</v>
      </c>
      <c r="D4567" s="324">
        <v>0.11385045207279459</v>
      </c>
    </row>
    <row r="4568" spans="1:4">
      <c r="A4568">
        <v>4567</v>
      </c>
      <c r="B4568" s="431">
        <v>142.0001540318485</v>
      </c>
      <c r="C4568" s="324">
        <v>5.9191304365727726E-2</v>
      </c>
      <c r="D4568" s="324">
        <v>0.13793698339719385</v>
      </c>
    </row>
    <row r="4569" spans="1:4">
      <c r="A4569">
        <v>4568</v>
      </c>
      <c r="B4569" s="431">
        <v>121.10748251003129</v>
      </c>
      <c r="C4569" s="324">
        <v>5.9343726620703807E-2</v>
      </c>
      <c r="D4569" s="324">
        <v>0.12031314203403792</v>
      </c>
    </row>
    <row r="4570" spans="1:4">
      <c r="A4570">
        <v>4569</v>
      </c>
      <c r="B4570" s="431">
        <v>132.1690234709732</v>
      </c>
      <c r="C4570" s="324">
        <v>5.3771236810726694E-2</v>
      </c>
      <c r="D4570" s="324">
        <v>0.1317547395824801</v>
      </c>
    </row>
    <row r="4571" spans="1:4">
      <c r="A4571">
        <v>4570</v>
      </c>
      <c r="B4571" s="431">
        <v>142.37841765684391</v>
      </c>
      <c r="C4571" s="324">
        <v>6.7147987502230333E-2</v>
      </c>
      <c r="D4571" s="324">
        <v>0.13491919308466477</v>
      </c>
    </row>
    <row r="4572" spans="1:4">
      <c r="A4572">
        <v>4571</v>
      </c>
      <c r="B4572" s="431">
        <v>148.4976265134311</v>
      </c>
      <c r="C4572" s="324">
        <v>6.9541399245868163E-2</v>
      </c>
      <c r="D4572" s="324">
        <v>0.13878386576560411</v>
      </c>
    </row>
    <row r="4573" spans="1:4">
      <c r="A4573">
        <v>4572</v>
      </c>
      <c r="B4573" s="431">
        <v>141.52234662552681</v>
      </c>
      <c r="C4573" s="324">
        <v>6.7785019938733912E-2</v>
      </c>
      <c r="D4573" s="324">
        <v>0.1339761899101356</v>
      </c>
    </row>
    <row r="4574" spans="1:4">
      <c r="A4574">
        <v>4573</v>
      </c>
      <c r="B4574" s="431">
        <v>136.26843045774845</v>
      </c>
      <c r="C4574" s="324">
        <v>5.5663824181847198E-2</v>
      </c>
      <c r="D4574" s="324">
        <v>0.13454049407939014</v>
      </c>
    </row>
    <row r="4575" spans="1:4">
      <c r="A4575">
        <v>4574</v>
      </c>
      <c r="B4575" s="431">
        <v>110.60350267201457</v>
      </c>
      <c r="C4575" s="324">
        <v>6.605950696210354E-2</v>
      </c>
      <c r="D4575" s="324">
        <v>0.10972888561389021</v>
      </c>
    </row>
    <row r="4576" spans="1:4">
      <c r="A4576">
        <v>4575</v>
      </c>
      <c r="B4576" s="431">
        <v>108.79266524044208</v>
      </c>
      <c r="C4576" s="324">
        <v>5.7937430910736991E-2</v>
      </c>
      <c r="D4576" s="324">
        <v>0.11032838824354983</v>
      </c>
    </row>
    <row r="4577" spans="1:4">
      <c r="A4577">
        <v>4576</v>
      </c>
      <c r="B4577" s="431">
        <v>141.98165647638729</v>
      </c>
      <c r="C4577" s="324">
        <v>6.2930727662952032E-2</v>
      </c>
      <c r="D4577" s="324">
        <v>0.13633900535169499</v>
      </c>
    </row>
    <row r="4578" spans="1:4">
      <c r="A4578">
        <v>4577</v>
      </c>
      <c r="B4578" s="431">
        <v>125.33681153455933</v>
      </c>
      <c r="C4578" s="324">
        <v>7.6343561148430952E-2</v>
      </c>
      <c r="D4578" s="324">
        <v>0.1183573299184181</v>
      </c>
    </row>
    <row r="4579" spans="1:4">
      <c r="A4579">
        <v>4578</v>
      </c>
      <c r="B4579" s="431">
        <v>138.02724322492011</v>
      </c>
      <c r="C4579" s="324">
        <v>7.4949757924745675E-2</v>
      </c>
      <c r="D4579" s="324">
        <v>0.12848878874130912</v>
      </c>
    </row>
    <row r="4580" spans="1:4">
      <c r="A4580">
        <v>4579</v>
      </c>
      <c r="B4580" s="431">
        <v>136.73738377109518</v>
      </c>
      <c r="C4580" s="324">
        <v>6.2282258636449588E-2</v>
      </c>
      <c r="D4580" s="324">
        <v>0.13228131043277472</v>
      </c>
    </row>
    <row r="4581" spans="1:4">
      <c r="A4581">
        <v>4580</v>
      </c>
      <c r="B4581" s="431">
        <v>145.07060803098682</v>
      </c>
      <c r="C4581" s="324">
        <v>5.6613496745290932E-2</v>
      </c>
      <c r="D4581" s="324">
        <v>0.14167514326081224</v>
      </c>
    </row>
    <row r="4582" spans="1:4">
      <c r="A4582">
        <v>4581</v>
      </c>
      <c r="B4582" s="431">
        <v>118.65806315876611</v>
      </c>
      <c r="C4582" s="324">
        <v>7.9886745498462933E-2</v>
      </c>
      <c r="D4582" s="324">
        <v>0.11232841860233589</v>
      </c>
    </row>
    <row r="4583" spans="1:4">
      <c r="A4583">
        <v>4582</v>
      </c>
      <c r="B4583" s="431">
        <v>134.37229701651918</v>
      </c>
      <c r="C4583" s="324">
        <v>6.6477944504692202E-2</v>
      </c>
      <c r="D4583" s="324">
        <v>0.12875029796925505</v>
      </c>
    </row>
    <row r="4584" spans="1:4">
      <c r="A4584">
        <v>4583</v>
      </c>
      <c r="B4584" s="431">
        <v>137.31797999227712</v>
      </c>
      <c r="C4584" s="324">
        <v>7.6971108986517003E-2</v>
      </c>
      <c r="D4584" s="324">
        <v>0.12721515236195982</v>
      </c>
    </row>
    <row r="4585" spans="1:4">
      <c r="A4585">
        <v>4584</v>
      </c>
      <c r="B4585" s="431">
        <v>118.5493536395324</v>
      </c>
      <c r="C4585" s="324">
        <v>7.6772527087839562E-2</v>
      </c>
      <c r="D4585" s="324">
        <v>0.11309338839111419</v>
      </c>
    </row>
    <row r="4586" spans="1:4">
      <c r="A4586">
        <v>4585</v>
      </c>
      <c r="B4586" s="431">
        <v>140.50821935852312</v>
      </c>
      <c r="C4586" s="324">
        <v>5.5496726206269456E-2</v>
      </c>
      <c r="D4586" s="324">
        <v>0.13825658385815198</v>
      </c>
    </row>
    <row r="4587" spans="1:4">
      <c r="A4587">
        <v>4586</v>
      </c>
      <c r="B4587" s="431">
        <v>129.73448130237506</v>
      </c>
      <c r="C4587" s="324">
        <v>6.3800789203402028E-2</v>
      </c>
      <c r="D4587" s="324">
        <v>0.12595895680752878</v>
      </c>
    </row>
    <row r="4588" spans="1:4">
      <c r="A4588">
        <v>4587</v>
      </c>
      <c r="B4588" s="431">
        <v>138.00912546657676</v>
      </c>
      <c r="C4588" s="324">
        <v>6.6627497941547778E-2</v>
      </c>
      <c r="D4588" s="324">
        <v>0.13161897860816896</v>
      </c>
    </row>
    <row r="4589" spans="1:4">
      <c r="A4589">
        <v>4588</v>
      </c>
      <c r="B4589" s="431">
        <v>122.00944086575798</v>
      </c>
      <c r="C4589" s="324">
        <v>6.12856940465447E-2</v>
      </c>
      <c r="D4589" s="324">
        <v>0.12044248467455275</v>
      </c>
    </row>
    <row r="4590" spans="1:4">
      <c r="A4590">
        <v>4589</v>
      </c>
      <c r="B4590" s="431">
        <v>141.22437744432222</v>
      </c>
      <c r="C4590" s="324">
        <v>7.5935531708381854E-2</v>
      </c>
      <c r="D4590" s="324">
        <v>0.13055764098398559</v>
      </c>
    </row>
    <row r="4591" spans="1:4">
      <c r="A4591">
        <v>4590</v>
      </c>
      <c r="B4591" s="431">
        <v>146.84176313283066</v>
      </c>
      <c r="C4591" s="324">
        <v>5.7272559030574079E-2</v>
      </c>
      <c r="D4591" s="324">
        <v>0.14288527998626921</v>
      </c>
    </row>
    <row r="4592" spans="1:4">
      <c r="A4592">
        <v>4591</v>
      </c>
      <c r="B4592" s="431">
        <v>120.95052706859097</v>
      </c>
      <c r="C4592" s="324">
        <v>5.3028610568972595E-2</v>
      </c>
      <c r="D4592" s="324">
        <v>0.12224817617074003</v>
      </c>
    </row>
    <row r="4593" spans="1:4">
      <c r="A4593">
        <v>4592</v>
      </c>
      <c r="B4593" s="431">
        <v>139.3749041316739</v>
      </c>
      <c r="C4593" s="324">
        <v>6.4594563690291054E-2</v>
      </c>
      <c r="D4593" s="324">
        <v>0.13352560848093792</v>
      </c>
    </row>
    <row r="4594" spans="1:4">
      <c r="A4594">
        <v>4593</v>
      </c>
      <c r="B4594" s="431">
        <v>125.8977367887276</v>
      </c>
      <c r="C4594" s="324">
        <v>6.2461322896397359E-2</v>
      </c>
      <c r="D4594" s="324">
        <v>0.1232722396017846</v>
      </c>
    </row>
    <row r="4595" spans="1:4">
      <c r="A4595">
        <v>4594</v>
      </c>
      <c r="B4595" s="431">
        <v>127.2837435572109</v>
      </c>
      <c r="C4595" s="324">
        <v>7.8029244704185638E-2</v>
      </c>
      <c r="D4595" s="324">
        <v>0.11930533572666378</v>
      </c>
    </row>
    <row r="4596" spans="1:4">
      <c r="A4596">
        <v>4595</v>
      </c>
      <c r="B4596" s="431">
        <v>144.41691083832643</v>
      </c>
      <c r="C4596" s="324">
        <v>5.7096768113363894E-2</v>
      </c>
      <c r="D4596" s="324">
        <v>0.1409000792090245</v>
      </c>
    </row>
    <row r="4597" spans="1:4">
      <c r="A4597">
        <v>4596</v>
      </c>
      <c r="B4597" s="431">
        <v>147.19172012110892</v>
      </c>
      <c r="C4597" s="324">
        <v>6.9917725590019367E-2</v>
      </c>
      <c r="D4597" s="324">
        <v>0.13759258461904206</v>
      </c>
    </row>
    <row r="4598" spans="1:4">
      <c r="A4598">
        <v>4597</v>
      </c>
      <c r="B4598" s="431">
        <v>139.43269465948214</v>
      </c>
      <c r="C4598" s="324">
        <v>7.5554390365981675E-2</v>
      </c>
      <c r="D4598" s="324">
        <v>0.12933768178926869</v>
      </c>
    </row>
    <row r="4599" spans="1:4">
      <c r="A4599">
        <v>4598</v>
      </c>
      <c r="B4599" s="431">
        <v>132.17041695795706</v>
      </c>
      <c r="C4599" s="324">
        <v>7.167387580576999E-2</v>
      </c>
      <c r="D4599" s="324">
        <v>0.12513849742334757</v>
      </c>
    </row>
    <row r="4600" spans="1:4">
      <c r="A4600">
        <v>4599</v>
      </c>
      <c r="B4600" s="431">
        <v>125.29082592931111</v>
      </c>
      <c r="C4600" s="324">
        <v>5.5029953329372203E-2</v>
      </c>
      <c r="D4600" s="324">
        <v>0.12532850921018457</v>
      </c>
    </row>
    <row r="4601" spans="1:4">
      <c r="A4601">
        <v>4600</v>
      </c>
      <c r="B4601" s="431">
        <v>159.22132901807151</v>
      </c>
      <c r="C4601" s="324">
        <v>7.9172790646167848E-2</v>
      </c>
      <c r="D4601" s="324">
        <v>0.14275570743856916</v>
      </c>
    </row>
    <row r="4602" spans="1:4">
      <c r="A4602">
        <v>4601</v>
      </c>
      <c r="B4602" s="431">
        <v>137.48278453154458</v>
      </c>
      <c r="C4602" s="324">
        <v>7.1801131550130029E-2</v>
      </c>
      <c r="D4602" s="324">
        <v>0.12923387601985911</v>
      </c>
    </row>
    <row r="4603" spans="1:4">
      <c r="A4603">
        <v>4602</v>
      </c>
      <c r="B4603" s="431">
        <v>133.62140052030617</v>
      </c>
      <c r="C4603" s="324">
        <v>5.3104736187078401E-2</v>
      </c>
      <c r="D4603" s="324">
        <v>0.13328470065619827</v>
      </c>
    </row>
    <row r="4604" spans="1:4">
      <c r="A4604">
        <v>4603</v>
      </c>
      <c r="B4604" s="431">
        <v>124.48446953541908</v>
      </c>
      <c r="C4604" s="324">
        <v>5.7524282055685431E-2</v>
      </c>
      <c r="D4604" s="324">
        <v>0.1237708815851396</v>
      </c>
    </row>
    <row r="4605" spans="1:4">
      <c r="A4605">
        <v>4604</v>
      </c>
      <c r="B4605" s="431">
        <v>123.49515643140921</v>
      </c>
      <c r="C4605" s="324">
        <v>5.7225973139156575E-2</v>
      </c>
      <c r="D4605" s="324">
        <v>0.12303096817872443</v>
      </c>
    </row>
    <row r="4606" spans="1:4">
      <c r="A4606">
        <v>4605</v>
      </c>
      <c r="B4606" s="431">
        <v>123.83597935657204</v>
      </c>
      <c r="C4606" s="324">
        <v>7.175056514877387E-2</v>
      </c>
      <c r="D4606" s="324">
        <v>0.11861524886290079</v>
      </c>
    </row>
    <row r="4607" spans="1:4">
      <c r="A4607">
        <v>4606</v>
      </c>
      <c r="B4607" s="431">
        <v>133.0677321187174</v>
      </c>
      <c r="C4607" s="324">
        <v>7.6290619930387771E-2</v>
      </c>
      <c r="D4607" s="324">
        <v>0.12423680614517006</v>
      </c>
    </row>
    <row r="4608" spans="1:4">
      <c r="A4608">
        <v>4607</v>
      </c>
      <c r="B4608" s="431">
        <v>149.83763048797044</v>
      </c>
      <c r="C4608" s="324">
        <v>7.1200646097399595E-2</v>
      </c>
      <c r="D4608" s="324">
        <v>0.13912061586782498</v>
      </c>
    </row>
    <row r="4609" spans="1:4">
      <c r="A4609">
        <v>4608</v>
      </c>
      <c r="B4609" s="431">
        <v>120.98469084224196</v>
      </c>
      <c r="C4609" s="324">
        <v>5.5323828917613178E-2</v>
      </c>
      <c r="D4609" s="324">
        <v>0.12151622526722239</v>
      </c>
    </row>
    <row r="4610" spans="1:4">
      <c r="A4610">
        <v>4609</v>
      </c>
      <c r="B4610" s="431">
        <v>141.63164100532686</v>
      </c>
      <c r="C4610" s="324">
        <v>7.9136181622341359E-2</v>
      </c>
      <c r="D4610" s="324">
        <v>0.1296585723902923</v>
      </c>
    </row>
    <row r="4611" spans="1:4">
      <c r="A4611">
        <v>4610</v>
      </c>
      <c r="B4611" s="431">
        <v>114.43666293985041</v>
      </c>
      <c r="C4611" s="324">
        <v>7.8680099569577777E-2</v>
      </c>
      <c r="D4611" s="324">
        <v>0.10949875436895276</v>
      </c>
    </row>
    <row r="4612" spans="1:4">
      <c r="A4612">
        <v>4611</v>
      </c>
      <c r="B4612" s="431">
        <v>134.62749172420598</v>
      </c>
      <c r="C4612" s="324">
        <v>6.7261273435904309E-2</v>
      </c>
      <c r="D4612" s="324">
        <v>0.12866484422910945</v>
      </c>
    </row>
    <row r="4613" spans="1:4">
      <c r="A4613">
        <v>4612</v>
      </c>
      <c r="B4613" s="431">
        <v>120.91558347157226</v>
      </c>
      <c r="C4613" s="324">
        <v>5.186415440489732E-2</v>
      </c>
      <c r="D4613" s="324">
        <v>0.1226082255425681</v>
      </c>
    </row>
    <row r="4614" spans="1:4">
      <c r="A4614">
        <v>4613</v>
      </c>
      <c r="B4614" s="431">
        <v>128.94381989011492</v>
      </c>
      <c r="C4614" s="324">
        <v>6.969781578504379E-2</v>
      </c>
      <c r="D4614" s="324">
        <v>0.12328420399022469</v>
      </c>
    </row>
    <row r="4615" spans="1:4">
      <c r="A4615">
        <v>4614</v>
      </c>
      <c r="B4615" s="431">
        <v>133.35115055673816</v>
      </c>
      <c r="C4615" s="324">
        <v>7.8636374240106152E-2</v>
      </c>
      <c r="D4615" s="324">
        <v>0.12365364584047243</v>
      </c>
    </row>
    <row r="4616" spans="1:4">
      <c r="A4616">
        <v>4615</v>
      </c>
      <c r="B4616" s="431">
        <v>111.91973281562547</v>
      </c>
      <c r="C4616" s="324">
        <v>7.3931169367363297E-2</v>
      </c>
      <c r="D4616" s="324">
        <v>0.10878024334513345</v>
      </c>
    </row>
    <row r="4617" spans="1:4">
      <c r="A4617">
        <v>4616</v>
      </c>
      <c r="B4617" s="431">
        <v>111.04571637323268</v>
      </c>
      <c r="C4617" s="324">
        <v>7.5907117713199523E-2</v>
      </c>
      <c r="D4617" s="324">
        <v>0.1076274414937412</v>
      </c>
    </row>
    <row r="4618" spans="1:4">
      <c r="A4618">
        <v>4617</v>
      </c>
      <c r="B4618" s="431">
        <v>107.23616673835694</v>
      </c>
      <c r="C4618" s="324">
        <v>6.6908344308337364E-2</v>
      </c>
      <c r="D4618" s="324">
        <v>0.1068095732035553</v>
      </c>
    </row>
    <row r="4619" spans="1:4">
      <c r="A4619">
        <v>4618</v>
      </c>
      <c r="B4619" s="431">
        <v>132.87413399394327</v>
      </c>
      <c r="C4619" s="324">
        <v>5.8675327705533867E-2</v>
      </c>
      <c r="D4619" s="324">
        <v>0.13045755919881019</v>
      </c>
    </row>
    <row r="4620" spans="1:4">
      <c r="A4620">
        <v>4619</v>
      </c>
      <c r="B4620" s="431">
        <v>123.39334801617565</v>
      </c>
      <c r="C4620" s="324">
        <v>7.3777276339837009E-2</v>
      </c>
      <c r="D4620" s="324">
        <v>0.11765325311043016</v>
      </c>
    </row>
    <row r="4621" spans="1:4">
      <c r="A4621">
        <v>4620</v>
      </c>
      <c r="B4621" s="431">
        <v>143.28144221642904</v>
      </c>
      <c r="C4621" s="324">
        <v>6.4637268858327199E-2</v>
      </c>
      <c r="D4621" s="324">
        <v>0.13668765440236896</v>
      </c>
    </row>
    <row r="4622" spans="1:4">
      <c r="A4622">
        <v>4621</v>
      </c>
      <c r="B4622" s="431">
        <v>123.96478771749973</v>
      </c>
      <c r="C4622" s="324">
        <v>6.5435918679198221E-2</v>
      </c>
      <c r="D4622" s="324">
        <v>0.12070954116473852</v>
      </c>
    </row>
    <row r="4623" spans="1:4">
      <c r="A4623">
        <v>4622</v>
      </c>
      <c r="B4623" s="431">
        <v>142.84281129944327</v>
      </c>
      <c r="C4623" s="324">
        <v>7.2450266141654118E-2</v>
      </c>
      <c r="D4623" s="324">
        <v>0.13315288480120335</v>
      </c>
    </row>
    <row r="4624" spans="1:4">
      <c r="A4624">
        <v>4623</v>
      </c>
      <c r="B4624" s="431">
        <v>129.46024341668942</v>
      </c>
      <c r="C4624" s="324">
        <v>6.8480015736296779E-2</v>
      </c>
      <c r="D4624" s="324">
        <v>0.12410709727521174</v>
      </c>
    </row>
    <row r="4625" spans="1:4">
      <c r="A4625">
        <v>4624</v>
      </c>
      <c r="B4625" s="431">
        <v>115.42909928387076</v>
      </c>
      <c r="C4625" s="324">
        <v>6.6634351348799817E-2</v>
      </c>
      <c r="D4625" s="324">
        <v>0.11346194625599554</v>
      </c>
    </row>
    <row r="4626" spans="1:4">
      <c r="A4626">
        <v>4625</v>
      </c>
      <c r="B4626" s="431">
        <v>119.72861870780368</v>
      </c>
      <c r="C4626" s="324">
        <v>7.920571414716808E-2</v>
      </c>
      <c r="D4626" s="324">
        <v>0.11330999488828539</v>
      </c>
    </row>
    <row r="4627" spans="1:4">
      <c r="A4627">
        <v>4626</v>
      </c>
      <c r="B4627" s="431">
        <v>101.59764386204847</v>
      </c>
      <c r="C4627" s="324">
        <v>5.594412562714151E-2</v>
      </c>
      <c r="D4627" s="324">
        <v>0.1046779881033187</v>
      </c>
    </row>
    <row r="4628" spans="1:4">
      <c r="A4628">
        <v>4627</v>
      </c>
      <c r="B4628" s="431">
        <v>113.70574177397168</v>
      </c>
      <c r="C4628" s="324">
        <v>6.661407760652438E-2</v>
      </c>
      <c r="D4628" s="324">
        <v>0.1120818362993049</v>
      </c>
    </row>
    <row r="4629" spans="1:4">
      <c r="A4629">
        <v>4628</v>
      </c>
      <c r="B4629" s="431">
        <v>142.71293573433087</v>
      </c>
      <c r="C4629" s="324">
        <v>6.8808297402601831E-2</v>
      </c>
      <c r="D4629" s="324">
        <v>0.13451057657109572</v>
      </c>
    </row>
    <row r="4630" spans="1:4">
      <c r="A4630">
        <v>4629</v>
      </c>
      <c r="B4630" s="431">
        <v>109.36682509027237</v>
      </c>
      <c r="C4630" s="324">
        <v>7.2066004496098499E-2</v>
      </c>
      <c r="D4630" s="324">
        <v>0.10726101070415232</v>
      </c>
    </row>
    <row r="4631" spans="1:4">
      <c r="A4631">
        <v>4630</v>
      </c>
      <c r="B4631" s="431">
        <v>117.49083522193287</v>
      </c>
      <c r="C4631" s="324">
        <v>7.4470542783136737E-2</v>
      </c>
      <c r="D4631" s="324">
        <v>0.11291813827038903</v>
      </c>
    </row>
    <row r="4632" spans="1:4">
      <c r="A4632">
        <v>4631</v>
      </c>
      <c r="B4632" s="431">
        <v>120.652585685503</v>
      </c>
      <c r="C4632" s="324">
        <v>6.5831701460216052E-2</v>
      </c>
      <c r="D4632" s="324">
        <v>0.11790608301536092</v>
      </c>
    </row>
    <row r="4633" spans="1:4">
      <c r="A4633">
        <v>4632</v>
      </c>
      <c r="B4633" s="431">
        <v>133.3132645144014</v>
      </c>
      <c r="C4633" s="324">
        <v>7.206819383523809E-2</v>
      </c>
      <c r="D4633" s="324">
        <v>0.12589057922415281</v>
      </c>
    </row>
    <row r="4634" spans="1:4">
      <c r="A4634">
        <v>4633</v>
      </c>
      <c r="B4634" s="431">
        <v>123.42140421725917</v>
      </c>
      <c r="C4634" s="324">
        <v>5.8589143049246235E-2</v>
      </c>
      <c r="D4634" s="324">
        <v>0.12250976326674212</v>
      </c>
    </row>
    <row r="4635" spans="1:4">
      <c r="A4635">
        <v>4634</v>
      </c>
      <c r="B4635" s="431">
        <v>152.80850348420938</v>
      </c>
      <c r="C4635" s="324">
        <v>7.1532448791681066E-2</v>
      </c>
      <c r="D4635" s="324">
        <v>0.14129603286125586</v>
      </c>
    </row>
    <row r="4636" spans="1:4">
      <c r="A4636">
        <v>4635</v>
      </c>
      <c r="B4636" s="431">
        <v>122.80063738666367</v>
      </c>
      <c r="C4636" s="324">
        <v>7.4009858394977576E-2</v>
      </c>
      <c r="D4636" s="324">
        <v>0.11712723238542216</v>
      </c>
    </row>
    <row r="4637" spans="1:4">
      <c r="A4637">
        <v>4636</v>
      </c>
      <c r="B4637" s="431">
        <v>112.84411415314507</v>
      </c>
      <c r="C4637" s="324">
        <v>5.8576029631577452E-2</v>
      </c>
      <c r="D4637" s="324">
        <v>0.11358315940425989</v>
      </c>
    </row>
    <row r="4638" spans="1:4">
      <c r="A4638">
        <v>4637</v>
      </c>
      <c r="B4638" s="431">
        <v>139.59010086592642</v>
      </c>
      <c r="C4638" s="324">
        <v>7.5611217308608453E-2</v>
      </c>
      <c r="D4638" s="324">
        <v>0.12943638728014542</v>
      </c>
    </row>
    <row r="4639" spans="1:4">
      <c r="A4639">
        <v>4638</v>
      </c>
      <c r="B4639" s="431">
        <v>119.24223173181429</v>
      </c>
      <c r="C4639" s="324">
        <v>5.6442281928119384E-2</v>
      </c>
      <c r="D4639" s="324">
        <v>0.11965872043423645</v>
      </c>
    </row>
    <row r="4640" spans="1:4">
      <c r="A4640">
        <v>4639</v>
      </c>
      <c r="B4640" s="431">
        <v>117.41456946617571</v>
      </c>
      <c r="C4640" s="324">
        <v>6.1773722228488759E-2</v>
      </c>
      <c r="D4640" s="324">
        <v>0.11648084631084704</v>
      </c>
    </row>
    <row r="4641" spans="1:4">
      <c r="A4641">
        <v>4640</v>
      </c>
      <c r="B4641" s="431">
        <v>110.77946595634829</v>
      </c>
      <c r="C4641" s="324">
        <v>7.8149196108872623E-2</v>
      </c>
      <c r="D4641" s="324">
        <v>0.10689018944047987</v>
      </c>
    </row>
    <row r="4642" spans="1:4">
      <c r="A4642">
        <v>4641</v>
      </c>
      <c r="B4642" s="431">
        <v>116.4033197381389</v>
      </c>
      <c r="C4642" s="324">
        <v>7.0003626672552721E-2</v>
      </c>
      <c r="D4642" s="324">
        <v>0.11330225887256926</v>
      </c>
    </row>
    <row r="4643" spans="1:4">
      <c r="A4643">
        <v>4642</v>
      </c>
      <c r="B4643" s="431">
        <v>143.59507940091308</v>
      </c>
      <c r="C4643" s="324">
        <v>7.5232372370191092E-2</v>
      </c>
      <c r="D4643" s="324">
        <v>0.13263479109794887</v>
      </c>
    </row>
    <row r="4644" spans="1:4">
      <c r="A4644">
        <v>4643</v>
      </c>
      <c r="B4644" s="431">
        <v>102.45384563537135</v>
      </c>
      <c r="C4644" s="324">
        <v>5.813044884620721E-2</v>
      </c>
      <c r="D4644" s="324">
        <v>0.10491134300207501</v>
      </c>
    </row>
    <row r="4645" spans="1:4">
      <c r="A4645">
        <v>4644</v>
      </c>
      <c r="B4645" s="431">
        <v>155.21856697176256</v>
      </c>
      <c r="C4645" s="324">
        <v>7.2314144159813479E-2</v>
      </c>
      <c r="D4645" s="324">
        <v>0.14282076653248443</v>
      </c>
    </row>
    <row r="4646" spans="1:4">
      <c r="A4646">
        <v>4645</v>
      </c>
      <c r="B4646" s="431">
        <v>116.27248551088788</v>
      </c>
      <c r="C4646" s="324">
        <v>6.7765208179021819E-2</v>
      </c>
      <c r="D4646" s="324">
        <v>0.11382189202883582</v>
      </c>
    </row>
    <row r="4647" spans="1:4">
      <c r="A4647">
        <v>4646</v>
      </c>
      <c r="B4647" s="431">
        <v>141.58318356128873</v>
      </c>
      <c r="C4647" s="324">
        <v>7.3906024272509863E-2</v>
      </c>
      <c r="D4647" s="324">
        <v>0.13160966269991647</v>
      </c>
    </row>
    <row r="4648" spans="1:4">
      <c r="A4648">
        <v>4647</v>
      </c>
      <c r="B4648" s="431">
        <v>153.56931814649599</v>
      </c>
      <c r="C4648" s="324">
        <v>6.8977267085098326E-2</v>
      </c>
      <c r="D4648" s="324">
        <v>0.1430476576447175</v>
      </c>
    </row>
    <row r="4649" spans="1:4">
      <c r="A4649">
        <v>4648</v>
      </c>
      <c r="B4649" s="431">
        <v>138.54585457696072</v>
      </c>
      <c r="C4649" s="324">
        <v>6.5202652185784027E-2</v>
      </c>
      <c r="D4649" s="324">
        <v>0.13261025134115645</v>
      </c>
    </row>
    <row r="4650" spans="1:4">
      <c r="A4650">
        <v>4649</v>
      </c>
      <c r="B4650" s="431">
        <v>105.90627470874738</v>
      </c>
      <c r="C4650" s="324">
        <v>6.1639736779797699E-2</v>
      </c>
      <c r="D4650" s="324">
        <v>0.10698314568125143</v>
      </c>
    </row>
    <row r="4651" spans="1:4">
      <c r="A4651">
        <v>4650</v>
      </c>
      <c r="B4651" s="431">
        <v>147.45876355916974</v>
      </c>
      <c r="C4651" s="324">
        <v>5.5167813382655299E-2</v>
      </c>
      <c r="D4651" s="324">
        <v>0.14439065678217219</v>
      </c>
    </row>
    <row r="4652" spans="1:4">
      <c r="A4652">
        <v>4651</v>
      </c>
      <c r="B4652" s="431">
        <v>117.52740295930751</v>
      </c>
      <c r="C4652" s="324">
        <v>6.2051086808578619E-2</v>
      </c>
      <c r="D4652" s="324">
        <v>0.11649169834727062</v>
      </c>
    </row>
    <row r="4653" spans="1:4">
      <c r="A4653">
        <v>4652</v>
      </c>
      <c r="B4653" s="431">
        <v>134.53969992963658</v>
      </c>
      <c r="C4653" s="324">
        <v>7.6973860262415303E-2</v>
      </c>
      <c r="D4653" s="324">
        <v>0.12511572394021447</v>
      </c>
    </row>
    <row r="4654" spans="1:4">
      <c r="A4654">
        <v>4653</v>
      </c>
      <c r="B4654" s="431">
        <v>136.58957080976793</v>
      </c>
      <c r="C4654" s="324">
        <v>6.4116969119811879E-2</v>
      </c>
      <c r="D4654" s="324">
        <v>0.13144326754163582</v>
      </c>
    </row>
    <row r="4655" spans="1:4">
      <c r="A4655">
        <v>4654</v>
      </c>
      <c r="B4655" s="431">
        <v>143.45272284159606</v>
      </c>
      <c r="C4655" s="324">
        <v>6.7244172160161736E-2</v>
      </c>
      <c r="D4655" s="324">
        <v>0.13574049636008595</v>
      </c>
    </row>
    <row r="4656" spans="1:4">
      <c r="A4656">
        <v>4655</v>
      </c>
      <c r="B4656" s="431">
        <v>135.7947777019632</v>
      </c>
      <c r="C4656" s="324">
        <v>5.4740555186169486E-2</v>
      </c>
      <c r="D4656" s="324">
        <v>0.1345096759646032</v>
      </c>
    </row>
    <row r="4657" spans="1:4">
      <c r="A4657">
        <v>4656</v>
      </c>
      <c r="B4657" s="431">
        <v>149.37810109249693</v>
      </c>
      <c r="C4657" s="324">
        <v>7.6611465367773302E-2</v>
      </c>
      <c r="D4657" s="324">
        <v>0.13647350002212841</v>
      </c>
    </row>
    <row r="4658" spans="1:4">
      <c r="A4658">
        <v>4657</v>
      </c>
      <c r="B4658" s="431">
        <v>136.65422540398691</v>
      </c>
      <c r="C4658" s="324">
        <v>6.6016639157206125E-2</v>
      </c>
      <c r="D4658" s="324">
        <v>0.13076326098826616</v>
      </c>
    </row>
    <row r="4659" spans="1:4">
      <c r="A4659">
        <v>4658</v>
      </c>
      <c r="B4659" s="431">
        <v>112.37552602563593</v>
      </c>
      <c r="C4659" s="324">
        <v>7.4074948245694369E-2</v>
      </c>
      <c r="D4659" s="324">
        <v>0.10909482040290083</v>
      </c>
    </row>
    <row r="4660" spans="1:4">
      <c r="A4660">
        <v>4659</v>
      </c>
      <c r="B4660" s="431">
        <v>128.34482525906967</v>
      </c>
      <c r="C4660" s="324">
        <v>5.0364630641585514E-2</v>
      </c>
      <c r="D4660" s="324">
        <v>0.12971124819432392</v>
      </c>
    </row>
    <row r="4661" spans="1:4">
      <c r="A4661">
        <v>4660</v>
      </c>
      <c r="B4661" s="431">
        <v>121.9894848026504</v>
      </c>
      <c r="C4661" s="324">
        <v>6.127489657666297E-2</v>
      </c>
      <c r="D4661" s="324">
        <v>0.12042938218309564</v>
      </c>
    </row>
    <row r="4662" spans="1:4">
      <c r="A4662">
        <v>4661</v>
      </c>
      <c r="B4662" s="431">
        <v>135.75726886718752</v>
      </c>
      <c r="C4662" s="324">
        <v>6.7942118736888338E-2</v>
      </c>
      <c r="D4662" s="324">
        <v>0.12931447080748626</v>
      </c>
    </row>
    <row r="4663" spans="1:4">
      <c r="A4663">
        <v>4662</v>
      </c>
      <c r="B4663" s="431">
        <v>142.7233939762493</v>
      </c>
      <c r="C4663" s="324">
        <v>6.779009856180758E-2</v>
      </c>
      <c r="D4663" s="324">
        <v>0.13493305038866513</v>
      </c>
    </row>
    <row r="4664" spans="1:4">
      <c r="A4664">
        <v>4663</v>
      </c>
      <c r="B4664" s="431">
        <v>138.26901236202747</v>
      </c>
      <c r="C4664" s="324">
        <v>7.0981138470108229E-2</v>
      </c>
      <c r="D4664" s="324">
        <v>0.1301560490325322</v>
      </c>
    </row>
    <row r="4665" spans="1:4">
      <c r="A4665">
        <v>4664</v>
      </c>
      <c r="B4665" s="431">
        <v>121.30964730888788</v>
      </c>
      <c r="C4665" s="324">
        <v>5.3647298400126074E-2</v>
      </c>
      <c r="D4665" s="324">
        <v>0.12235426928893843</v>
      </c>
    </row>
    <row r="4666" spans="1:4">
      <c r="A4666">
        <v>4665</v>
      </c>
      <c r="B4666" s="431">
        <v>121.54242210971641</v>
      </c>
      <c r="C4666" s="324">
        <v>5.3752913509380502E-2</v>
      </c>
      <c r="D4666" s="324">
        <v>0.12252133534992279</v>
      </c>
    </row>
    <row r="4667" spans="1:4">
      <c r="A4667">
        <v>4666</v>
      </c>
      <c r="B4667" s="431">
        <v>129.19281446248004</v>
      </c>
      <c r="C4667" s="324">
        <v>5.8037719935196325E-2</v>
      </c>
      <c r="D4667" s="324">
        <v>0.12758382873897814</v>
      </c>
    </row>
    <row r="4668" spans="1:4">
      <c r="A4668">
        <v>4667</v>
      </c>
      <c r="B4668" s="431">
        <v>149.72496740481557</v>
      </c>
      <c r="C4668" s="324">
        <v>5.0086844759102377E-2</v>
      </c>
      <c r="D4668" s="324">
        <v>0.14883025422383367</v>
      </c>
    </row>
    <row r="4669" spans="1:4">
      <c r="A4669">
        <v>4668</v>
      </c>
      <c r="B4669" s="431">
        <v>136.91032407221743</v>
      </c>
      <c r="C4669" s="324">
        <v>6.4951787774894285E-2</v>
      </c>
      <c r="D4669" s="324">
        <v>0.13138089353520579</v>
      </c>
    </row>
    <row r="4670" spans="1:4">
      <c r="A4670">
        <v>4669</v>
      </c>
      <c r="B4670" s="431">
        <v>136.10829257598223</v>
      </c>
      <c r="C4670" s="324">
        <v>7.4708419868121115E-2</v>
      </c>
      <c r="D4670" s="324">
        <v>0.12710823919797581</v>
      </c>
    </row>
    <row r="4671" spans="1:4">
      <c r="A4671">
        <v>4670</v>
      </c>
      <c r="B4671" s="431">
        <v>131.1893599789947</v>
      </c>
      <c r="C4671" s="324">
        <v>6.4644060295375089E-2</v>
      </c>
      <c r="D4671" s="324">
        <v>0.12684466754464435</v>
      </c>
    </row>
    <row r="4672" spans="1:4">
      <c r="A4672">
        <v>4671</v>
      </c>
      <c r="B4672" s="431">
        <v>113.75277282198095</v>
      </c>
      <c r="C4672" s="324">
        <v>6.830709268725807E-2</v>
      </c>
      <c r="D4672" s="324">
        <v>0.11166487112910554</v>
      </c>
    </row>
    <row r="4673" spans="1:4">
      <c r="A4673">
        <v>4672</v>
      </c>
      <c r="B4673" s="431">
        <v>121.9417478462743</v>
      </c>
      <c r="C4673" s="324">
        <v>6.5299303687782639E-2</v>
      </c>
      <c r="D4673" s="324">
        <v>0.11911386243862829</v>
      </c>
    </row>
    <row r="4674" spans="1:4">
      <c r="A4674">
        <v>4673</v>
      </c>
      <c r="B4674" s="431">
        <v>119.89500567365215</v>
      </c>
      <c r="C4674" s="324">
        <v>6.8733017769983515E-2</v>
      </c>
      <c r="D4674" s="324">
        <v>0.11642723434228663</v>
      </c>
    </row>
    <row r="4675" spans="1:4">
      <c r="A4675">
        <v>4674</v>
      </c>
      <c r="B4675" s="431">
        <v>147.53084792219889</v>
      </c>
      <c r="C4675" s="324">
        <v>6.9097517346543041E-2</v>
      </c>
      <c r="D4675" s="324">
        <v>0.13820969340643235</v>
      </c>
    </row>
    <row r="4676" spans="1:4">
      <c r="A4676">
        <v>4675</v>
      </c>
      <c r="B4676" s="431">
        <v>114.70240003507006</v>
      </c>
      <c r="C4676" s="324">
        <v>7.7746563147635464E-2</v>
      </c>
      <c r="D4676" s="324">
        <v>0.10993489644835826</v>
      </c>
    </row>
    <row r="4677" spans="1:4">
      <c r="A4677">
        <v>4676</v>
      </c>
      <c r="B4677" s="431">
        <v>133.200229440171</v>
      </c>
      <c r="C4677" s="324">
        <v>6.4022550710487444E-2</v>
      </c>
      <c r="D4677" s="324">
        <v>0.12871134123408307</v>
      </c>
    </row>
    <row r="4678" spans="1:4">
      <c r="A4678">
        <v>4677</v>
      </c>
      <c r="B4678" s="431">
        <v>152.3129446488928</v>
      </c>
      <c r="C4678" s="324">
        <v>7.3560065367985553E-2</v>
      </c>
      <c r="D4678" s="324">
        <v>0.14001633194050606</v>
      </c>
    </row>
    <row r="4679" spans="1:4">
      <c r="A4679">
        <v>4678</v>
      </c>
      <c r="B4679" s="431">
        <v>114.46061813063179</v>
      </c>
      <c r="C4679" s="324">
        <v>6.1277994081041773E-2</v>
      </c>
      <c r="D4679" s="324">
        <v>0.11417504803006365</v>
      </c>
    </row>
    <row r="4680" spans="1:4">
      <c r="A4680">
        <v>4679</v>
      </c>
      <c r="B4680" s="431">
        <v>121.32780274099204</v>
      </c>
      <c r="C4680" s="324">
        <v>5.6262800975825082E-2</v>
      </c>
      <c r="D4680" s="324">
        <v>0.12150176744953414</v>
      </c>
    </row>
    <row r="4681" spans="1:4">
      <c r="A4681">
        <v>4680</v>
      </c>
      <c r="B4681" s="431">
        <v>131.61124757515302</v>
      </c>
      <c r="C4681" s="324">
        <v>5.5083632238713855E-2</v>
      </c>
      <c r="D4681" s="324">
        <v>0.13076115101511768</v>
      </c>
    </row>
    <row r="4682" spans="1:4">
      <c r="A4682">
        <v>4681</v>
      </c>
      <c r="B4682" s="431">
        <v>101.63386032371552</v>
      </c>
      <c r="C4682" s="324">
        <v>5.2455123114611549E-2</v>
      </c>
      <c r="D4682" s="324">
        <v>0.10550924706166945</v>
      </c>
    </row>
    <row r="4683" spans="1:4">
      <c r="A4683">
        <v>4682</v>
      </c>
      <c r="B4683" s="431">
        <v>129.17948047381549</v>
      </c>
      <c r="C4683" s="324">
        <v>6.3125551758858173E-2</v>
      </c>
      <c r="D4683" s="324">
        <v>0.12574314207341403</v>
      </c>
    </row>
    <row r="4684" spans="1:4">
      <c r="A4684">
        <v>4683</v>
      </c>
      <c r="B4684" s="431">
        <v>130.06773935299424</v>
      </c>
      <c r="C4684" s="324">
        <v>7.1345848544196164E-2</v>
      </c>
      <c r="D4684" s="324">
        <v>0.12360975553579998</v>
      </c>
    </row>
    <row r="4685" spans="1:4">
      <c r="A4685">
        <v>4684</v>
      </c>
      <c r="B4685" s="431">
        <v>135.89745169555661</v>
      </c>
      <c r="C4685" s="324">
        <v>6.2638096438086641E-2</v>
      </c>
      <c r="D4685" s="324">
        <v>0.13144960225474042</v>
      </c>
    </row>
    <row r="4686" spans="1:4">
      <c r="A4686">
        <v>4685</v>
      </c>
      <c r="B4686" s="431">
        <v>124.94947644736236</v>
      </c>
      <c r="C4686" s="324">
        <v>6.823453574824824E-2</v>
      </c>
      <c r="D4686" s="324">
        <v>0.12059955693953248</v>
      </c>
    </row>
    <row r="4687" spans="1:4">
      <c r="A4687">
        <v>4686</v>
      </c>
      <c r="B4687" s="431">
        <v>140.29285274441892</v>
      </c>
      <c r="C4687" s="324">
        <v>7.5885822342655535E-2</v>
      </c>
      <c r="D4687" s="324">
        <v>0.12986831164305748</v>
      </c>
    </row>
    <row r="4688" spans="1:4">
      <c r="A4688">
        <v>4687</v>
      </c>
      <c r="B4688" s="431">
        <v>115.72996853022045</v>
      </c>
      <c r="C4688" s="324">
        <v>7.1811386627057286E-2</v>
      </c>
      <c r="D4688" s="324">
        <v>0.11228029521558749</v>
      </c>
    </row>
    <row r="4689" spans="1:4">
      <c r="A4689">
        <v>4688</v>
      </c>
      <c r="B4689" s="431">
        <v>128.03706817383932</v>
      </c>
      <c r="C4689" s="324">
        <v>5.851327576139629E-2</v>
      </c>
      <c r="D4689" s="324">
        <v>0.12643391850608995</v>
      </c>
    </row>
    <row r="4690" spans="1:4">
      <c r="A4690">
        <v>4689</v>
      </c>
      <c r="B4690" s="431">
        <v>127.31988301432933</v>
      </c>
      <c r="C4690" s="324">
        <v>6.0506080729191232E-2</v>
      </c>
      <c r="D4690" s="324">
        <v>0.12512540724783769</v>
      </c>
    </row>
    <row r="4691" spans="1:4">
      <c r="A4691">
        <v>4690</v>
      </c>
      <c r="B4691" s="431">
        <v>142.51573202314677</v>
      </c>
      <c r="C4691" s="324">
        <v>5.9992394004944896E-2</v>
      </c>
      <c r="D4691" s="324">
        <v>0.13802616117945357</v>
      </c>
    </row>
    <row r="4692" spans="1:4">
      <c r="A4692">
        <v>4691</v>
      </c>
      <c r="B4692" s="431">
        <v>110.99250119937264</v>
      </c>
      <c r="C4692" s="324">
        <v>6.4652916558390908E-2</v>
      </c>
      <c r="D4692" s="324">
        <v>0.11040682734760439</v>
      </c>
    </row>
    <row r="4693" spans="1:4">
      <c r="A4693">
        <v>4692</v>
      </c>
      <c r="B4693" s="431">
        <v>111.8489230149288</v>
      </c>
      <c r="C4693" s="324">
        <v>7.340769536020593E-2</v>
      </c>
      <c r="D4693" s="324">
        <v>0.10885606254501819</v>
      </c>
    </row>
    <row r="4694" spans="1:4">
      <c r="A4694">
        <v>4693</v>
      </c>
      <c r="B4694" s="431">
        <v>141.4313937955522</v>
      </c>
      <c r="C4694" s="324">
        <v>6.5390313554271273E-2</v>
      </c>
      <c r="D4694" s="324">
        <v>0.13487377440887657</v>
      </c>
    </row>
    <row r="4695" spans="1:4">
      <c r="A4695">
        <v>4694</v>
      </c>
      <c r="B4695" s="431">
        <v>113.71677991002527</v>
      </c>
      <c r="C4695" s="324">
        <v>5.3430852095331466E-2</v>
      </c>
      <c r="D4695" s="324">
        <v>0.11581124068066792</v>
      </c>
    </row>
    <row r="4696" spans="1:4">
      <c r="A4696">
        <v>4695</v>
      </c>
      <c r="B4696" s="431">
        <v>116.60206233190161</v>
      </c>
      <c r="C4696" s="324">
        <v>7.9910926506813112E-2</v>
      </c>
      <c r="D4696" s="324">
        <v>0.11079621747623737</v>
      </c>
    </row>
    <row r="4697" spans="1:4">
      <c r="A4697">
        <v>4696</v>
      </c>
      <c r="B4697" s="431">
        <v>109.30283053649052</v>
      </c>
      <c r="C4697" s="324">
        <v>5.2832735047132123E-2</v>
      </c>
      <c r="D4697" s="324">
        <v>0.11212806663907149</v>
      </c>
    </row>
    <row r="4698" spans="1:4">
      <c r="A4698">
        <v>4697</v>
      </c>
      <c r="B4698" s="431">
        <v>158.18710049505589</v>
      </c>
      <c r="C4698" s="324">
        <v>6.7789672076604177E-2</v>
      </c>
      <c r="D4698" s="324">
        <v>0.14727932085393855</v>
      </c>
    </row>
    <row r="4699" spans="1:4">
      <c r="A4699">
        <v>4698</v>
      </c>
      <c r="B4699" s="431">
        <v>133.48276658935313</v>
      </c>
      <c r="C4699" s="324">
        <v>7.9467111788441944E-2</v>
      </c>
      <c r="D4699" s="324">
        <v>0.12347188902324639</v>
      </c>
    </row>
    <row r="4700" spans="1:4">
      <c r="A4700">
        <v>4699</v>
      </c>
      <c r="B4700" s="431">
        <v>137.3084471486905</v>
      </c>
      <c r="C4700" s="324">
        <v>7.9750973670627445E-2</v>
      </c>
      <c r="D4700" s="324">
        <v>0.1262181505295146</v>
      </c>
    </row>
    <row r="4701" spans="1:4">
      <c r="A4701">
        <v>4700</v>
      </c>
      <c r="B4701" s="431">
        <v>131.84591081284981</v>
      </c>
      <c r="C4701" s="324">
        <v>6.5602931201273085E-2</v>
      </c>
      <c r="D4701" s="324">
        <v>0.12703190914035631</v>
      </c>
    </row>
    <row r="4702" spans="1:4">
      <c r="A4702">
        <v>4701</v>
      </c>
      <c r="B4702" s="431">
        <v>120.22272237573615</v>
      </c>
      <c r="C4702" s="324">
        <v>5.6209481747918524E-2</v>
      </c>
      <c r="D4702" s="324">
        <v>0.12057267580629384</v>
      </c>
    </row>
    <row r="4703" spans="1:4">
      <c r="A4703">
        <v>4702</v>
      </c>
      <c r="B4703" s="431">
        <v>144.76969055162263</v>
      </c>
      <c r="C4703" s="324">
        <v>7.2904239433307316E-2</v>
      </c>
      <c r="D4703" s="324">
        <v>0.13446481119799461</v>
      </c>
    </row>
    <row r="4704" spans="1:4">
      <c r="A4704">
        <v>4703</v>
      </c>
      <c r="B4704" s="431">
        <v>135.39353841725875</v>
      </c>
      <c r="C4704" s="324">
        <v>5.7079101897347301E-2</v>
      </c>
      <c r="D4704" s="324">
        <v>0.13321921296640665</v>
      </c>
    </row>
    <row r="4705" spans="1:4">
      <c r="A4705">
        <v>4704</v>
      </c>
      <c r="B4705" s="431">
        <v>148.9117073877099</v>
      </c>
      <c r="C4705" s="324">
        <v>6.1149551082006447E-2</v>
      </c>
      <c r="D4705" s="324">
        <v>0.14284828392639354</v>
      </c>
    </row>
    <row r="4706" spans="1:4">
      <c r="A4706">
        <v>4705</v>
      </c>
      <c r="B4706" s="431">
        <v>123.72140164922442</v>
      </c>
      <c r="C4706" s="324">
        <v>5.8127990420036017E-2</v>
      </c>
      <c r="D4706" s="324">
        <v>0.12291837175973441</v>
      </c>
    </row>
    <row r="4707" spans="1:4">
      <c r="A4707">
        <v>4706</v>
      </c>
      <c r="B4707" s="431">
        <v>135.620914143259</v>
      </c>
      <c r="C4707" s="324">
        <v>6.7769287483659235E-2</v>
      </c>
      <c r="D4707" s="324">
        <v>0.1292702831770362</v>
      </c>
    </row>
    <row r="4708" spans="1:4">
      <c r="A4708">
        <v>4707</v>
      </c>
      <c r="B4708" s="431">
        <v>157.57732145468071</v>
      </c>
      <c r="C4708" s="324">
        <v>7.6499227563151737E-2</v>
      </c>
      <c r="D4708" s="324">
        <v>0.14273074479024914</v>
      </c>
    </row>
    <row r="4709" spans="1:4">
      <c r="A4709">
        <v>4708</v>
      </c>
      <c r="B4709" s="431">
        <v>135.19492758131278</v>
      </c>
      <c r="C4709" s="324">
        <v>5.4208948162481632E-2</v>
      </c>
      <c r="D4709" s="324">
        <v>0.13420723149785158</v>
      </c>
    </row>
    <row r="4710" spans="1:4">
      <c r="A4710">
        <v>4709</v>
      </c>
      <c r="B4710" s="431">
        <v>153.80745573644677</v>
      </c>
      <c r="C4710" s="324">
        <v>6.0225090975977995E-2</v>
      </c>
      <c r="D4710" s="324">
        <v>0.14736540217338837</v>
      </c>
    </row>
    <row r="4711" spans="1:4">
      <c r="A4711">
        <v>4710</v>
      </c>
      <c r="B4711" s="431">
        <v>127.45484661419589</v>
      </c>
      <c r="C4711" s="324">
        <v>5.9487035302206427E-2</v>
      </c>
      <c r="D4711" s="324">
        <v>0.12559690729565942</v>
      </c>
    </row>
    <row r="4712" spans="1:4">
      <c r="A4712">
        <v>4711</v>
      </c>
      <c r="B4712" s="431">
        <v>159.83781354455593</v>
      </c>
      <c r="C4712" s="324">
        <v>7.9262550058431247E-2</v>
      </c>
      <c r="D4712" s="324">
        <v>0.14317437227155247</v>
      </c>
    </row>
    <row r="4713" spans="1:4">
      <c r="A4713">
        <v>4712</v>
      </c>
      <c r="B4713" s="431">
        <v>139.52787831837557</v>
      </c>
      <c r="C4713" s="324">
        <v>5.4130331386872725E-2</v>
      </c>
      <c r="D4713" s="324">
        <v>0.13799837796238723</v>
      </c>
    </row>
    <row r="4714" spans="1:4">
      <c r="A4714">
        <v>4713</v>
      </c>
      <c r="B4714" s="431">
        <v>146.66796553009439</v>
      </c>
      <c r="C4714" s="324">
        <v>5.6959387351274204E-2</v>
      </c>
      <c r="D4714" s="324">
        <v>0.14288105618749311</v>
      </c>
    </row>
    <row r="4715" spans="1:4">
      <c r="A4715">
        <v>4714</v>
      </c>
      <c r="B4715" s="431">
        <v>141.18362058844642</v>
      </c>
      <c r="C4715" s="324">
        <v>5.4938631544326731E-2</v>
      </c>
      <c r="D4715" s="324">
        <v>0.13908092321601714</v>
      </c>
    </row>
    <row r="4716" spans="1:4">
      <c r="A4716">
        <v>4715</v>
      </c>
      <c r="B4716" s="431">
        <v>141.95091362320488</v>
      </c>
      <c r="C4716" s="324">
        <v>6.5202946502344192E-2</v>
      </c>
      <c r="D4716" s="324">
        <v>0.13537167758454643</v>
      </c>
    </row>
    <row r="4717" spans="1:4">
      <c r="A4717">
        <v>4716</v>
      </c>
      <c r="B4717" s="431">
        <v>120.89678911533274</v>
      </c>
      <c r="C4717" s="324">
        <v>6.8783354786589437E-2</v>
      </c>
      <c r="D4717" s="324">
        <v>0.11720736019678639</v>
      </c>
    </row>
    <row r="4718" spans="1:4">
      <c r="A4718">
        <v>4717</v>
      </c>
      <c r="B4718" s="431">
        <v>105.70293318348958</v>
      </c>
      <c r="C4718" s="324">
        <v>5.0397194279542749E-2</v>
      </c>
      <c r="D4718" s="324">
        <v>0.10960181807976799</v>
      </c>
    </row>
    <row r="4719" spans="1:4">
      <c r="A4719">
        <v>4718</v>
      </c>
      <c r="B4719" s="431">
        <v>131.83920201284312</v>
      </c>
      <c r="C4719" s="324">
        <v>6.3015213614802446E-2</v>
      </c>
      <c r="D4719" s="324">
        <v>0.1279680677514389</v>
      </c>
    </row>
    <row r="4720" spans="1:4">
      <c r="A4720">
        <v>4719</v>
      </c>
      <c r="B4720" s="431">
        <v>130.11840832390234</v>
      </c>
      <c r="C4720" s="324">
        <v>5.6629509714725204E-2</v>
      </c>
      <c r="D4720" s="324">
        <v>0.12889223423744889</v>
      </c>
    </row>
    <row r="4721" spans="1:4">
      <c r="A4721">
        <v>4720</v>
      </c>
      <c r="B4721" s="431">
        <v>111.89313359994263</v>
      </c>
      <c r="C4721" s="324">
        <v>6.7414919560502717E-2</v>
      </c>
      <c r="D4721" s="324">
        <v>0.11041579422420579</v>
      </c>
    </row>
    <row r="4722" spans="1:4">
      <c r="A4722">
        <v>4721</v>
      </c>
      <c r="B4722" s="431">
        <v>130.95178438869357</v>
      </c>
      <c r="C4722" s="324">
        <v>6.9167973990164694E-2</v>
      </c>
      <c r="D4722" s="324">
        <v>0.12505299719501822</v>
      </c>
    </row>
    <row r="4723" spans="1:4">
      <c r="A4723">
        <v>4722</v>
      </c>
      <c r="B4723" s="431">
        <v>133.58829037530199</v>
      </c>
      <c r="C4723" s="324">
        <v>6.5697292962901901E-2</v>
      </c>
      <c r="D4723" s="324">
        <v>0.12840673573103903</v>
      </c>
    </row>
    <row r="4724" spans="1:4">
      <c r="A4724">
        <v>4723</v>
      </c>
      <c r="B4724" s="431">
        <v>117.74383720275952</v>
      </c>
      <c r="C4724" s="324">
        <v>6.8321660923921348E-2</v>
      </c>
      <c r="D4724" s="324">
        <v>0.11483716194589005</v>
      </c>
    </row>
    <row r="4725" spans="1:4">
      <c r="A4725">
        <v>4724</v>
      </c>
      <c r="B4725" s="431">
        <v>131.50522356269011</v>
      </c>
      <c r="C4725" s="324">
        <v>7.1578252050829239E-2</v>
      </c>
      <c r="D4725" s="324">
        <v>0.12465273650738323</v>
      </c>
    </row>
    <row r="4726" spans="1:4">
      <c r="A4726">
        <v>4725</v>
      </c>
      <c r="B4726" s="431">
        <v>138.01482846026408</v>
      </c>
      <c r="C4726" s="324">
        <v>5.1042749477104639E-2</v>
      </c>
      <c r="D4726" s="324">
        <v>0.13800308134976894</v>
      </c>
    </row>
    <row r="4727" spans="1:4">
      <c r="A4727">
        <v>4726</v>
      </c>
      <c r="B4727" s="431">
        <v>123.70058921012337</v>
      </c>
      <c r="C4727" s="324">
        <v>7.8189750969498303E-2</v>
      </c>
      <c r="D4727" s="324">
        <v>0.11656873818002547</v>
      </c>
    </row>
    <row r="4728" spans="1:4">
      <c r="A4728">
        <v>4727</v>
      </c>
      <c r="B4728" s="431">
        <v>149.19736583619718</v>
      </c>
      <c r="C4728" s="324">
        <v>7.43570243494385E-2</v>
      </c>
      <c r="D4728" s="324">
        <v>0.13727802997169447</v>
      </c>
    </row>
    <row r="4729" spans="1:4">
      <c r="A4729">
        <v>4728</v>
      </c>
      <c r="B4729" s="431">
        <v>142.09254500841325</v>
      </c>
      <c r="C4729" s="324">
        <v>7.8006704299713819E-2</v>
      </c>
      <c r="D4729" s="324">
        <v>0.13042811626586848</v>
      </c>
    </row>
    <row r="4730" spans="1:4">
      <c r="A4730">
        <v>4729</v>
      </c>
      <c r="B4730" s="431">
        <v>122.26197593458694</v>
      </c>
      <c r="C4730" s="324">
        <v>6.0731029929933622E-2</v>
      </c>
      <c r="D4730" s="324">
        <v>0.12083166494792669</v>
      </c>
    </row>
    <row r="4731" spans="1:4">
      <c r="A4731">
        <v>4730</v>
      </c>
      <c r="B4731" s="431">
        <v>144.54902229205521</v>
      </c>
      <c r="C4731" s="324">
        <v>6.1484451238757211E-2</v>
      </c>
      <c r="D4731" s="324">
        <v>0.1390760696851884</v>
      </c>
    </row>
    <row r="4732" spans="1:4">
      <c r="A4732">
        <v>4731</v>
      </c>
      <c r="B4732" s="431">
        <v>146.85365024803218</v>
      </c>
      <c r="C4732" s="324">
        <v>5.3296301203452197E-2</v>
      </c>
      <c r="D4732" s="324">
        <v>0.14474633395433889</v>
      </c>
    </row>
    <row r="4733" spans="1:4">
      <c r="A4733">
        <v>4732</v>
      </c>
      <c r="B4733" s="431">
        <v>132.91032527013289</v>
      </c>
      <c r="C4733" s="324">
        <v>5.3224157296691166E-2</v>
      </c>
      <c r="D4733" s="324">
        <v>0.13261641235817839</v>
      </c>
    </row>
    <row r="4734" spans="1:4">
      <c r="A4734">
        <v>4733</v>
      </c>
      <c r="B4734" s="431">
        <v>123.62181184910571</v>
      </c>
      <c r="C4734" s="324">
        <v>6.5198003177157612E-2</v>
      </c>
      <c r="D4734" s="324">
        <v>0.12050815141398474</v>
      </c>
    </row>
    <row r="4735" spans="1:4">
      <c r="A4735">
        <v>4734</v>
      </c>
      <c r="B4735" s="431">
        <v>123.98010221937179</v>
      </c>
      <c r="C4735" s="324">
        <v>5.1770385495280097E-2</v>
      </c>
      <c r="D4735" s="324">
        <v>0.12533712541692715</v>
      </c>
    </row>
    <row r="4736" spans="1:4">
      <c r="A4736">
        <v>4735</v>
      </c>
      <c r="B4736" s="431">
        <v>143.03706499637659</v>
      </c>
      <c r="C4736" s="324">
        <v>6.3605233199710606E-2</v>
      </c>
      <c r="D4736" s="324">
        <v>0.13692205313330749</v>
      </c>
    </row>
    <row r="4737" spans="1:4">
      <c r="A4737">
        <v>4736</v>
      </c>
      <c r="B4737" s="431">
        <v>110.7335174105893</v>
      </c>
      <c r="C4737" s="324">
        <v>5.5791318642809673E-2</v>
      </c>
      <c r="D4737" s="324">
        <v>0.11255863753769672</v>
      </c>
    </row>
    <row r="4738" spans="1:4">
      <c r="A4738">
        <v>4737</v>
      </c>
      <c r="B4738" s="431">
        <v>127.61695329537584</v>
      </c>
      <c r="C4738" s="324">
        <v>5.5666003532552168E-2</v>
      </c>
      <c r="D4738" s="324">
        <v>0.12710390165835916</v>
      </c>
    </row>
    <row r="4739" spans="1:4">
      <c r="A4739">
        <v>4738</v>
      </c>
      <c r="B4739" s="431">
        <v>129.34693532431353</v>
      </c>
      <c r="C4739" s="324">
        <v>7.8692551557297138E-2</v>
      </c>
      <c r="D4739" s="324">
        <v>0.12064142873469057</v>
      </c>
    </row>
    <row r="4740" spans="1:4">
      <c r="A4740">
        <v>4739</v>
      </c>
      <c r="B4740" s="431">
        <v>133.07545044263645</v>
      </c>
      <c r="C4740" s="324">
        <v>6.5592848484214789E-2</v>
      </c>
      <c r="D4740" s="324">
        <v>0.12803036165758228</v>
      </c>
    </row>
    <row r="4741" spans="1:4">
      <c r="A4741">
        <v>4740</v>
      </c>
      <c r="B4741" s="431">
        <v>142.75881534113248</v>
      </c>
      <c r="C4741" s="324">
        <v>7.8197845485153544E-2</v>
      </c>
      <c r="D4741" s="324">
        <v>0.13085535253043479</v>
      </c>
    </row>
    <row r="4742" spans="1:4">
      <c r="A4742">
        <v>4741</v>
      </c>
      <c r="B4742" s="431">
        <v>127.28297336830533</v>
      </c>
      <c r="C4742" s="324">
        <v>6.4682270905320666E-2</v>
      </c>
      <c r="D4742" s="324">
        <v>0.12365276831100408</v>
      </c>
    </row>
    <row r="4743" spans="1:4">
      <c r="A4743">
        <v>4742</v>
      </c>
      <c r="B4743" s="431">
        <v>134.13388870406217</v>
      </c>
      <c r="C4743" s="324">
        <v>6.9865908510920546E-2</v>
      </c>
      <c r="D4743" s="324">
        <v>0.12731950376957088</v>
      </c>
    </row>
    <row r="4744" spans="1:4">
      <c r="A4744">
        <v>4743</v>
      </c>
      <c r="B4744" s="431">
        <v>132.66952811498544</v>
      </c>
      <c r="C4744" s="324">
        <v>6.3233501311965992E-2</v>
      </c>
      <c r="D4744" s="324">
        <v>0.12856951438305164</v>
      </c>
    </row>
    <row r="4745" spans="1:4">
      <c r="A4745">
        <v>4744</v>
      </c>
      <c r="B4745" s="431">
        <v>146.42040438078809</v>
      </c>
      <c r="C4745" s="324">
        <v>6.8239418528154225E-2</v>
      </c>
      <c r="D4745" s="324">
        <v>0.13769356565629715</v>
      </c>
    </row>
    <row r="4746" spans="1:4">
      <c r="A4746">
        <v>4745</v>
      </c>
      <c r="B4746" s="431">
        <v>123.82219425543137</v>
      </c>
      <c r="C4746" s="324">
        <v>6.0355577259490069E-2</v>
      </c>
      <c r="D4746" s="324">
        <v>0.12225668740851005</v>
      </c>
    </row>
    <row r="4747" spans="1:4">
      <c r="A4747">
        <v>4746</v>
      </c>
      <c r="B4747" s="431">
        <v>133.28326339772249</v>
      </c>
      <c r="C4747" s="324">
        <v>6.4913195020013123E-2</v>
      </c>
      <c r="D4747" s="324">
        <v>0.12844907753302343</v>
      </c>
    </row>
    <row r="4748" spans="1:4">
      <c r="A4748">
        <v>4747</v>
      </c>
      <c r="B4748" s="431">
        <v>146.65205742088102</v>
      </c>
      <c r="C4748" s="324">
        <v>6.666376435508195E-2</v>
      </c>
      <c r="D4748" s="324">
        <v>0.13855258596946698</v>
      </c>
    </row>
    <row r="4749" spans="1:4">
      <c r="A4749">
        <v>4748</v>
      </c>
      <c r="B4749" s="431">
        <v>130.79464454090373</v>
      </c>
      <c r="C4749" s="324">
        <v>5.5479099692534242E-2</v>
      </c>
      <c r="D4749" s="324">
        <v>0.12990611631624874</v>
      </c>
    </row>
    <row r="4750" spans="1:4">
      <c r="A4750">
        <v>4749</v>
      </c>
      <c r="B4750" s="431">
        <v>141.62176381755629</v>
      </c>
      <c r="C4750" s="324">
        <v>7.9944431781742931E-2</v>
      </c>
      <c r="D4750" s="324">
        <v>0.12935007020682066</v>
      </c>
    </row>
    <row r="4751" spans="1:4">
      <c r="A4751">
        <v>4750</v>
      </c>
      <c r="B4751" s="431">
        <v>145.07737655814384</v>
      </c>
      <c r="C4751" s="324">
        <v>6.3711345788888332E-2</v>
      </c>
      <c r="D4751" s="324">
        <v>0.13854713391519327</v>
      </c>
    </row>
    <row r="4752" spans="1:4">
      <c r="A4752">
        <v>4751</v>
      </c>
      <c r="B4752" s="431">
        <v>134.1407161008768</v>
      </c>
      <c r="C4752" s="324">
        <v>6.584133205741706E-2</v>
      </c>
      <c r="D4752" s="324">
        <v>0.12879989049123186</v>
      </c>
    </row>
    <row r="4753" spans="1:4">
      <c r="A4753">
        <v>4752</v>
      </c>
      <c r="B4753" s="431">
        <v>151.10129806338267</v>
      </c>
      <c r="C4753" s="324">
        <v>7.7410566135035164E-2</v>
      </c>
      <c r="D4753" s="324">
        <v>0.13744065952967857</v>
      </c>
    </row>
    <row r="4754" spans="1:4">
      <c r="A4754">
        <v>4753</v>
      </c>
      <c r="B4754" s="431">
        <v>128.78991149685555</v>
      </c>
      <c r="C4754" s="324">
        <v>7.4225024461851002E-2</v>
      </c>
      <c r="D4754" s="324">
        <v>0.1216622154175596</v>
      </c>
    </row>
    <row r="4755" spans="1:4">
      <c r="A4755">
        <v>4754</v>
      </c>
      <c r="B4755" s="431">
        <v>143.25507308397758</v>
      </c>
      <c r="C4755" s="324">
        <v>7.689245250862671E-2</v>
      </c>
      <c r="D4755" s="324">
        <v>0.13172992458487909</v>
      </c>
    </row>
    <row r="4756" spans="1:4">
      <c r="A4756">
        <v>4755</v>
      </c>
      <c r="B4756" s="431">
        <v>113.08958879293607</v>
      </c>
      <c r="C4756" s="324">
        <v>7.8595006376781976E-2</v>
      </c>
      <c r="D4756" s="324">
        <v>0.10851267434248295</v>
      </c>
    </row>
    <row r="4757" spans="1:4">
      <c r="A4757">
        <v>4756</v>
      </c>
      <c r="B4757" s="431">
        <v>146.90421271034506</v>
      </c>
      <c r="C4757" s="324">
        <v>6.6438074655103527E-2</v>
      </c>
      <c r="D4757" s="324">
        <v>0.13885276502828542</v>
      </c>
    </row>
    <row r="4758" spans="1:4">
      <c r="A4758">
        <v>4757</v>
      </c>
      <c r="B4758" s="431">
        <v>119.49045285462324</v>
      </c>
      <c r="C4758" s="324">
        <v>7.1280959314331857E-2</v>
      </c>
      <c r="D4758" s="324">
        <v>0.11536347669810099</v>
      </c>
    </row>
    <row r="4759" spans="1:4">
      <c r="A4759">
        <v>4758</v>
      </c>
      <c r="B4759" s="431">
        <v>127.09635157612891</v>
      </c>
      <c r="C4759" s="324">
        <v>7.1274761148390722E-2</v>
      </c>
      <c r="D4759" s="324">
        <v>0.12131102528687292</v>
      </c>
    </row>
    <row r="4760" spans="1:4">
      <c r="A4760">
        <v>4759</v>
      </c>
      <c r="B4760" s="431">
        <v>147.96021752021718</v>
      </c>
      <c r="C4760" s="324">
        <v>7.2807193059850117E-2</v>
      </c>
      <c r="D4760" s="324">
        <v>0.13697517882751106</v>
      </c>
    </row>
    <row r="4761" spans="1:4">
      <c r="A4761">
        <v>4760</v>
      </c>
      <c r="B4761" s="431">
        <v>132.32284855933489</v>
      </c>
      <c r="C4761" s="324">
        <v>7.8572231265051404E-2</v>
      </c>
      <c r="D4761" s="324">
        <v>0.12290606568222859</v>
      </c>
    </row>
    <row r="4762" spans="1:4">
      <c r="A4762">
        <v>4761</v>
      </c>
      <c r="B4762" s="431">
        <v>116.66693771862042</v>
      </c>
      <c r="C4762" s="324">
        <v>7.1080978671592188E-2</v>
      </c>
      <c r="D4762" s="324">
        <v>0.11321149446286756</v>
      </c>
    </row>
    <row r="4763" spans="1:4">
      <c r="A4763">
        <v>4762</v>
      </c>
      <c r="B4763" s="431">
        <v>124.68504858959524</v>
      </c>
      <c r="C4763" s="324">
        <v>6.9421691586925502E-2</v>
      </c>
      <c r="D4763" s="324">
        <v>0.12001066396930335</v>
      </c>
    </row>
    <row r="4764" spans="1:4">
      <c r="A4764">
        <v>4763</v>
      </c>
      <c r="B4764" s="431">
        <v>134.03305505969419</v>
      </c>
      <c r="C4764" s="324">
        <v>5.701798703848291E-2</v>
      </c>
      <c r="D4764" s="324">
        <v>0.13208399361553544</v>
      </c>
    </row>
    <row r="4765" spans="1:4">
      <c r="A4765">
        <v>4764</v>
      </c>
      <c r="B4765" s="431">
        <v>139.47682137456869</v>
      </c>
      <c r="C4765" s="324">
        <v>6.6174231411970333E-2</v>
      </c>
      <c r="D4765" s="324">
        <v>0.13297859757266223</v>
      </c>
    </row>
    <row r="4766" spans="1:4">
      <c r="A4766">
        <v>4765</v>
      </c>
      <c r="B4766" s="431">
        <v>126.44283236491518</v>
      </c>
      <c r="C4766" s="324">
        <v>6.5479940057489999E-2</v>
      </c>
      <c r="D4766" s="324">
        <v>0.12270169705694617</v>
      </c>
    </row>
    <row r="4767" spans="1:4">
      <c r="A4767">
        <v>4766</v>
      </c>
      <c r="B4767" s="431">
        <v>122.4477076045184</v>
      </c>
      <c r="C4767" s="324">
        <v>5.2244560109565297E-2</v>
      </c>
      <c r="D4767" s="324">
        <v>0.12382493046612482</v>
      </c>
    </row>
    <row r="4768" spans="1:4">
      <c r="A4768">
        <v>4767</v>
      </c>
      <c r="B4768" s="431">
        <v>131.61709046220818</v>
      </c>
      <c r="C4768" s="324">
        <v>6.5844924080113387E-2</v>
      </c>
      <c r="D4768" s="324">
        <v>0.12675982199484762</v>
      </c>
    </row>
    <row r="4769" spans="1:4">
      <c r="A4769">
        <v>4768</v>
      </c>
      <c r="B4769" s="431">
        <v>150.37418283369044</v>
      </c>
      <c r="C4769" s="324">
        <v>7.4916122772226174E-2</v>
      </c>
      <c r="D4769" s="324">
        <v>0.13794321002583504</v>
      </c>
    </row>
    <row r="4770" spans="1:4">
      <c r="A4770">
        <v>4769</v>
      </c>
      <c r="B4770" s="431">
        <v>138.93044541127901</v>
      </c>
      <c r="C4770" s="324">
        <v>5.4199156884196756E-2</v>
      </c>
      <c r="D4770" s="324">
        <v>0.13745067439420658</v>
      </c>
    </row>
    <row r="4771" spans="1:4">
      <c r="A4771">
        <v>4770</v>
      </c>
      <c r="B4771" s="431">
        <v>128.52487210927248</v>
      </c>
      <c r="C4771" s="324">
        <v>5.6453541995237368E-2</v>
      </c>
      <c r="D4771" s="324">
        <v>0.12759506540563842</v>
      </c>
    </row>
    <row r="4772" spans="1:4">
      <c r="A4772">
        <v>4771</v>
      </c>
      <c r="B4772" s="431">
        <v>130.34459377816501</v>
      </c>
      <c r="C4772" s="324">
        <v>6.2036632384190632E-2</v>
      </c>
      <c r="D4772" s="324">
        <v>0.1270927240734912</v>
      </c>
    </row>
    <row r="4773" spans="1:4">
      <c r="A4773">
        <v>4772</v>
      </c>
      <c r="B4773" s="431">
        <v>123.31358137913884</v>
      </c>
      <c r="C4773" s="324">
        <v>5.9845711970629968E-2</v>
      </c>
      <c r="D4773" s="324">
        <v>0.12200054668857599</v>
      </c>
    </row>
    <row r="4774" spans="1:4">
      <c r="A4774">
        <v>4773</v>
      </c>
      <c r="B4774" s="431">
        <v>150.31277235378971</v>
      </c>
      <c r="C4774" s="324">
        <v>7.0485980822931033E-2</v>
      </c>
      <c r="D4774" s="324">
        <v>0.13980374313431268</v>
      </c>
    </row>
    <row r="4775" spans="1:4">
      <c r="A4775">
        <v>4774</v>
      </c>
      <c r="B4775" s="431">
        <v>143.58597886309377</v>
      </c>
      <c r="C4775" s="324">
        <v>5.3966668985768539E-2</v>
      </c>
      <c r="D4775" s="324">
        <v>0.1415930405851325</v>
      </c>
    </row>
    <row r="4776" spans="1:4">
      <c r="A4776">
        <v>4775</v>
      </c>
      <c r="B4776" s="431">
        <v>128.48316094548531</v>
      </c>
      <c r="C4776" s="324">
        <v>7.9455543770201295E-2</v>
      </c>
      <c r="D4776" s="324">
        <v>0.11975556100409633</v>
      </c>
    </row>
    <row r="4777" spans="1:4">
      <c r="A4777">
        <v>4776</v>
      </c>
      <c r="B4777" s="431">
        <v>151.67381205538663</v>
      </c>
      <c r="C4777" s="324">
        <v>6.0918008676226258E-2</v>
      </c>
      <c r="D4777" s="324">
        <v>0.14525358301140387</v>
      </c>
    </row>
    <row r="4778" spans="1:4">
      <c r="A4778">
        <v>4777</v>
      </c>
      <c r="B4778" s="431">
        <v>138.35723828968597</v>
      </c>
      <c r="C4778" s="324">
        <v>6.940117172403315E-2</v>
      </c>
      <c r="D4778" s="324">
        <v>0.13082694715202747</v>
      </c>
    </row>
    <row r="4779" spans="1:4">
      <c r="A4779">
        <v>4778</v>
      </c>
      <c r="B4779" s="431">
        <v>118.19999495494712</v>
      </c>
      <c r="C4779" s="324">
        <v>6.3638025104830992E-2</v>
      </c>
      <c r="D4779" s="324">
        <v>0.11657281784316961</v>
      </c>
    </row>
    <row r="4780" spans="1:4">
      <c r="A4780">
        <v>4779</v>
      </c>
      <c r="B4780" s="431">
        <v>132.25170897650924</v>
      </c>
      <c r="C4780" s="324">
        <v>6.7355383461041085E-2</v>
      </c>
      <c r="D4780" s="324">
        <v>0.12672820317039399</v>
      </c>
    </row>
    <row r="4781" spans="1:4">
      <c r="A4781">
        <v>4780</v>
      </c>
      <c r="B4781" s="431">
        <v>107.20592345814357</v>
      </c>
      <c r="C4781" s="324">
        <v>5.4648063385229588E-2</v>
      </c>
      <c r="D4781" s="324">
        <v>0.10982300798528914</v>
      </c>
    </row>
    <row r="4782" spans="1:4">
      <c r="A4782">
        <v>4781</v>
      </c>
      <c r="B4782" s="431">
        <v>100.37487013607382</v>
      </c>
      <c r="C4782" s="324">
        <v>7.2110510585881082E-2</v>
      </c>
      <c r="D4782" s="324">
        <v>0.10025647160400562</v>
      </c>
    </row>
    <row r="4783" spans="1:4">
      <c r="A4783">
        <v>4782</v>
      </c>
      <c r="B4783" s="431">
        <v>104.95666113691891</v>
      </c>
      <c r="C4783" s="324">
        <v>5.3263892854221118E-2</v>
      </c>
      <c r="D4783" s="324">
        <v>0.10822014873115421</v>
      </c>
    </row>
    <row r="4784" spans="1:4">
      <c r="A4784">
        <v>4783</v>
      </c>
      <c r="B4784" s="431">
        <v>129.69464481685068</v>
      </c>
      <c r="C4784" s="324">
        <v>5.6705430241630148E-2</v>
      </c>
      <c r="D4784" s="324">
        <v>0.12850193054363565</v>
      </c>
    </row>
    <row r="4785" spans="1:4">
      <c r="A4785">
        <v>4784</v>
      </c>
      <c r="B4785" s="431">
        <v>131.81323438248393</v>
      </c>
      <c r="C4785" s="324">
        <v>5.7156606031189029E-2</v>
      </c>
      <c r="D4785" s="324">
        <v>0.13013887471959865</v>
      </c>
    </row>
    <row r="4786" spans="1:4">
      <c r="A4786">
        <v>4785</v>
      </c>
      <c r="B4786" s="431">
        <v>121.49963537184109</v>
      </c>
      <c r="C4786" s="324">
        <v>5.0655021188154362E-2</v>
      </c>
      <c r="D4786" s="324">
        <v>0.12353461938710555</v>
      </c>
    </row>
    <row r="4787" spans="1:4">
      <c r="A4787">
        <v>4786</v>
      </c>
      <c r="B4787" s="431">
        <v>157.35517234477379</v>
      </c>
      <c r="C4787" s="324">
        <v>7.3224178926657973E-2</v>
      </c>
      <c r="D4787" s="324">
        <v>0.14405892633256276</v>
      </c>
    </row>
    <row r="4788" spans="1:4">
      <c r="A4788">
        <v>4787</v>
      </c>
      <c r="B4788" s="431">
        <v>157.91233330956399</v>
      </c>
      <c r="C4788" s="324">
        <v>7.5128262427229558E-2</v>
      </c>
      <c r="D4788" s="324">
        <v>0.14361047821423961</v>
      </c>
    </row>
    <row r="4789" spans="1:4">
      <c r="A4789">
        <v>4788</v>
      </c>
      <c r="B4789" s="431">
        <v>138.70719295527408</v>
      </c>
      <c r="C4789" s="324">
        <v>6.606901333949948E-2</v>
      </c>
      <c r="D4789" s="324">
        <v>0.13239944550793481</v>
      </c>
    </row>
    <row r="4790" spans="1:4">
      <c r="A4790">
        <v>4789</v>
      </c>
      <c r="B4790" s="431">
        <v>132.37045797148033</v>
      </c>
      <c r="C4790" s="324">
        <v>7.4259438139507292E-2</v>
      </c>
      <c r="D4790" s="324">
        <v>0.12439999689325731</v>
      </c>
    </row>
    <row r="4791" spans="1:4">
      <c r="A4791">
        <v>4790</v>
      </c>
      <c r="B4791" s="431">
        <v>153.10643055623785</v>
      </c>
      <c r="C4791" s="324">
        <v>6.9057417176224947E-2</v>
      </c>
      <c r="D4791" s="324">
        <v>0.14264430084661209</v>
      </c>
    </row>
    <row r="4792" spans="1:4">
      <c r="A4792">
        <v>4791</v>
      </c>
      <c r="B4792" s="431">
        <v>129.45306715751735</v>
      </c>
      <c r="C4792" s="324">
        <v>5.2151019983995253E-2</v>
      </c>
      <c r="D4792" s="324">
        <v>0.13000873591853651</v>
      </c>
    </row>
    <row r="4793" spans="1:4">
      <c r="A4793">
        <v>4792</v>
      </c>
      <c r="B4793" s="431">
        <v>111.36993312772807</v>
      </c>
      <c r="C4793" s="324">
        <v>6.5583034113786673E-2</v>
      </c>
      <c r="D4793" s="324">
        <v>0.11047108162550111</v>
      </c>
    </row>
    <row r="4794" spans="1:4">
      <c r="A4794">
        <v>4793</v>
      </c>
      <c r="B4794" s="431">
        <v>114.60104640648288</v>
      </c>
      <c r="C4794" s="324">
        <v>6.1467382484798966E-2</v>
      </c>
      <c r="D4794" s="324">
        <v>0.11423789031506432</v>
      </c>
    </row>
    <row r="4795" spans="1:4">
      <c r="A4795">
        <v>4794</v>
      </c>
      <c r="B4795" s="431">
        <v>127.87737172141881</v>
      </c>
      <c r="C4795" s="324">
        <v>6.2771825903454717E-2</v>
      </c>
      <c r="D4795" s="324">
        <v>0.12479659454055939</v>
      </c>
    </row>
    <row r="4796" spans="1:4">
      <c r="A4796">
        <v>4795</v>
      </c>
      <c r="B4796" s="431">
        <v>115.17054761670232</v>
      </c>
      <c r="C4796" s="324">
        <v>5.2263020413118894E-2</v>
      </c>
      <c r="D4796" s="324">
        <v>0.11743266956519438</v>
      </c>
    </row>
    <row r="4797" spans="1:4">
      <c r="A4797">
        <v>4796</v>
      </c>
      <c r="B4797" s="431">
        <v>148.44626398184283</v>
      </c>
      <c r="C4797" s="324">
        <v>7.4687841248087514E-2</v>
      </c>
      <c r="D4797" s="324">
        <v>0.13656383399077945</v>
      </c>
    </row>
    <row r="4798" spans="1:4">
      <c r="A4798">
        <v>4797</v>
      </c>
      <c r="B4798" s="431">
        <v>150.63474200168281</v>
      </c>
      <c r="C4798" s="324">
        <v>6.3825990457006723E-2</v>
      </c>
      <c r="D4798" s="324">
        <v>0.1430426456340507</v>
      </c>
    </row>
    <row r="4799" spans="1:4">
      <c r="A4799">
        <v>4798</v>
      </c>
      <c r="B4799" s="431">
        <v>142.65048120636706</v>
      </c>
      <c r="C4799" s="324">
        <v>6.7014598635497788E-2</v>
      </c>
      <c r="D4799" s="324">
        <v>0.13519190639328024</v>
      </c>
    </row>
    <row r="4800" spans="1:4">
      <c r="A4800">
        <v>4799</v>
      </c>
      <c r="B4800" s="431">
        <v>113.4372626871703</v>
      </c>
      <c r="C4800" s="324">
        <v>5.6197296137082062E-2</v>
      </c>
      <c r="D4800" s="324">
        <v>0.11476358156278105</v>
      </c>
    </row>
    <row r="4801" spans="1:4">
      <c r="A4801">
        <v>4800</v>
      </c>
      <c r="B4801" s="431">
        <v>158.03228950150609</v>
      </c>
      <c r="C4801" s="324">
        <v>7.9448993801814041E-2</v>
      </c>
      <c r="D4801" s="324">
        <v>0.14174606344065296</v>
      </c>
    </row>
    <row r="4802" spans="1:4">
      <c r="A4802">
        <v>4801</v>
      </c>
      <c r="B4802" s="431">
        <v>129.74006534264009</v>
      </c>
      <c r="C4802" s="324">
        <v>7.6966876307021301E-2</v>
      </c>
      <c r="D4802" s="324">
        <v>0.12149282099736247</v>
      </c>
    </row>
    <row r="4803" spans="1:4">
      <c r="A4803">
        <v>4802</v>
      </c>
      <c r="B4803" s="431">
        <v>142.42110397608334</v>
      </c>
      <c r="C4803" s="324">
        <v>6.9578043082532501E-2</v>
      </c>
      <c r="D4803" s="324">
        <v>0.13396887621639669</v>
      </c>
    </row>
    <row r="4804" spans="1:4">
      <c r="A4804">
        <v>4803</v>
      </c>
      <c r="B4804" s="431">
        <v>119.22665822062127</v>
      </c>
      <c r="C4804" s="324">
        <v>5.4671093502394436E-2</v>
      </c>
      <c r="D4804" s="324">
        <v>0.12021149193356265</v>
      </c>
    </row>
    <row r="4805" spans="1:4">
      <c r="A4805">
        <v>4804</v>
      </c>
      <c r="B4805" s="431">
        <v>150.54422420931547</v>
      </c>
      <c r="C4805" s="324">
        <v>7.0191149530089994E-2</v>
      </c>
      <c r="D4805" s="324">
        <v>0.14011481705317461</v>
      </c>
    </row>
    <row r="4806" spans="1:4">
      <c r="A4806">
        <v>4805</v>
      </c>
      <c r="B4806" s="431">
        <v>138.66508057374108</v>
      </c>
      <c r="C4806" s="324">
        <v>6.1108404500926104E-2</v>
      </c>
      <c r="D4806" s="324">
        <v>0.134347686244047</v>
      </c>
    </row>
    <row r="4807" spans="1:4">
      <c r="A4807">
        <v>4806</v>
      </c>
      <c r="B4807" s="431">
        <v>125.3098619602887</v>
      </c>
      <c r="C4807" s="324">
        <v>6.7391821340374566E-2</v>
      </c>
      <c r="D4807" s="324">
        <v>0.12115945068402437</v>
      </c>
    </row>
    <row r="4808" spans="1:4">
      <c r="A4808">
        <v>4807</v>
      </c>
      <c r="B4808" s="431">
        <v>130.68534099206673</v>
      </c>
      <c r="C4808" s="324">
        <v>6.3685819107892838E-2</v>
      </c>
      <c r="D4808" s="324">
        <v>0.12677803920689515</v>
      </c>
    </row>
    <row r="4809" spans="1:4">
      <c r="A4809">
        <v>4808</v>
      </c>
      <c r="B4809" s="431">
        <v>120.42332893441629</v>
      </c>
      <c r="C4809" s="324">
        <v>6.0270987511738663E-2</v>
      </c>
      <c r="D4809" s="324">
        <v>0.11944446753570549</v>
      </c>
    </row>
    <row r="4810" spans="1:4">
      <c r="A4810">
        <v>4809</v>
      </c>
      <c r="B4810" s="431">
        <v>120.32117205717775</v>
      </c>
      <c r="C4810" s="324">
        <v>7.4854269341963472E-2</v>
      </c>
      <c r="D4810" s="324">
        <v>0.11497850091249837</v>
      </c>
    </row>
    <row r="4811" spans="1:4">
      <c r="A4811">
        <v>4810</v>
      </c>
      <c r="B4811" s="431">
        <v>114.14718041167293</v>
      </c>
      <c r="C4811" s="324">
        <v>5.1084196982478819E-2</v>
      </c>
      <c r="D4811" s="324">
        <v>0.11688909467677173</v>
      </c>
    </row>
    <row r="4812" spans="1:4">
      <c r="A4812">
        <v>4811</v>
      </c>
      <c r="B4812" s="431">
        <v>123.46334107485053</v>
      </c>
      <c r="C4812" s="324">
        <v>5.2590751807480469E-2</v>
      </c>
      <c r="D4812" s="324">
        <v>0.12459541067093406</v>
      </c>
    </row>
    <row r="4813" spans="1:4">
      <c r="A4813">
        <v>4812</v>
      </c>
      <c r="B4813" s="431">
        <v>132.43966175808674</v>
      </c>
      <c r="C4813" s="324">
        <v>7.1915245615837745E-2</v>
      </c>
      <c r="D4813" s="324">
        <v>0.12526423195373926</v>
      </c>
    </row>
    <row r="4814" spans="1:4">
      <c r="A4814">
        <v>4813</v>
      </c>
      <c r="B4814" s="431">
        <v>130.98272125862809</v>
      </c>
      <c r="C4814" s="324">
        <v>5.2229925152952751E-2</v>
      </c>
      <c r="D4814" s="324">
        <v>0.1313211932795193</v>
      </c>
    </row>
    <row r="4815" spans="1:4">
      <c r="A4815">
        <v>4814</v>
      </c>
      <c r="B4815" s="431">
        <v>118.80213674102322</v>
      </c>
      <c r="C4815" s="324">
        <v>5.2831690564207591E-2</v>
      </c>
      <c r="D4815" s="324">
        <v>0.12043531951895407</v>
      </c>
    </row>
    <row r="4816" spans="1:4">
      <c r="A4816">
        <v>4815</v>
      </c>
      <c r="B4816" s="431">
        <v>134.12834813601884</v>
      </c>
      <c r="C4816" s="324">
        <v>7.7215489073291191E-2</v>
      </c>
      <c r="D4816" s="324">
        <v>0.12472176433523845</v>
      </c>
    </row>
    <row r="4817" spans="1:4">
      <c r="A4817">
        <v>4816</v>
      </c>
      <c r="B4817" s="431">
        <v>102.26500898135735</v>
      </c>
      <c r="C4817" s="324">
        <v>5.2634706172456365E-2</v>
      </c>
      <c r="D4817" s="324">
        <v>0.10602019436942438</v>
      </c>
    </row>
    <row r="4818" spans="1:4">
      <c r="A4818">
        <v>4817</v>
      </c>
      <c r="B4818" s="431">
        <v>105.15078211512605</v>
      </c>
      <c r="C4818" s="324">
        <v>5.2106447900695005E-2</v>
      </c>
      <c r="D4818" s="324">
        <v>0.10867940226652237</v>
      </c>
    </row>
    <row r="4819" spans="1:4">
      <c r="A4819">
        <v>4818</v>
      </c>
      <c r="B4819" s="431">
        <v>117.07816200404768</v>
      </c>
      <c r="C4819" s="324">
        <v>7.525434839318243E-2</v>
      </c>
      <c r="D4819" s="324">
        <v>0.11238924327980569</v>
      </c>
    </row>
    <row r="4820" spans="1:4">
      <c r="A4820">
        <v>4819</v>
      </c>
      <c r="B4820" s="431">
        <v>119.9797656065081</v>
      </c>
      <c r="C4820" s="324">
        <v>5.0696957512151898E-2</v>
      </c>
      <c r="D4820" s="324">
        <v>0.12217368284379299</v>
      </c>
    </row>
    <row r="4821" spans="1:4">
      <c r="A4821">
        <v>4820</v>
      </c>
      <c r="B4821" s="431">
        <v>131.38304392470366</v>
      </c>
      <c r="C4821" s="324">
        <v>6.6787527290539592E-2</v>
      </c>
      <c r="D4821" s="324">
        <v>0.12623443037013823</v>
      </c>
    </row>
    <row r="4822" spans="1:4">
      <c r="A4822">
        <v>4821</v>
      </c>
      <c r="B4822" s="431">
        <v>147.80696838757129</v>
      </c>
      <c r="C4822" s="324">
        <v>6.1489467696049002E-2</v>
      </c>
      <c r="D4822" s="324">
        <v>0.1417764000157844</v>
      </c>
    </row>
    <row r="4823" spans="1:4">
      <c r="A4823">
        <v>4822</v>
      </c>
      <c r="B4823" s="431">
        <v>138.39338205530908</v>
      </c>
      <c r="C4823" s="324">
        <v>5.8318898379019886E-2</v>
      </c>
      <c r="D4823" s="324">
        <v>0.13526180415336833</v>
      </c>
    </row>
    <row r="4824" spans="1:4">
      <c r="A4824">
        <v>4823</v>
      </c>
      <c r="B4824" s="431">
        <v>135.5850271548573</v>
      </c>
      <c r="C4824" s="324">
        <v>7.1019336954233861E-2</v>
      </c>
      <c r="D4824" s="324">
        <v>0.12804019988081547</v>
      </c>
    </row>
    <row r="4825" spans="1:4">
      <c r="A4825">
        <v>4824</v>
      </c>
      <c r="B4825" s="431">
        <v>147.44874073246052</v>
      </c>
      <c r="C4825" s="324">
        <v>7.9962110975739603E-2</v>
      </c>
      <c r="D4825" s="324">
        <v>0.13366618008391914</v>
      </c>
    </row>
    <row r="4826" spans="1:4">
      <c r="A4826">
        <v>4825</v>
      </c>
      <c r="B4826" s="431">
        <v>148.34147138277649</v>
      </c>
      <c r="C4826" s="324">
        <v>7.8437675846944416E-2</v>
      </c>
      <c r="D4826" s="324">
        <v>0.13494362732419721</v>
      </c>
    </row>
    <row r="4827" spans="1:4">
      <c r="A4827">
        <v>4826</v>
      </c>
      <c r="B4827" s="431">
        <v>135.36304898819211</v>
      </c>
      <c r="C4827" s="324">
        <v>5.5846908709894359E-2</v>
      </c>
      <c r="D4827" s="324">
        <v>0.13368840861507267</v>
      </c>
    </row>
    <row r="4828" spans="1:4">
      <c r="A4828">
        <v>4827</v>
      </c>
      <c r="B4828" s="431">
        <v>135.66655161499276</v>
      </c>
      <c r="C4828" s="324">
        <v>6.3707677421023914E-2</v>
      </c>
      <c r="D4828" s="324">
        <v>0.13084683419942267</v>
      </c>
    </row>
    <row r="4829" spans="1:4">
      <c r="A4829">
        <v>4828</v>
      </c>
      <c r="B4829" s="431">
        <v>135.45950711596308</v>
      </c>
      <c r="C4829" s="324">
        <v>7.2715409348120638E-2</v>
      </c>
      <c r="D4829" s="324">
        <v>0.12732619178462878</v>
      </c>
    </row>
    <row r="4830" spans="1:4">
      <c r="A4830">
        <v>4829</v>
      </c>
      <c r="B4830" s="431">
        <v>142.44893503406902</v>
      </c>
      <c r="C4830" s="324">
        <v>5.1747304863178779E-2</v>
      </c>
      <c r="D4830" s="324">
        <v>0.14160340121152343</v>
      </c>
    </row>
    <row r="4831" spans="1:4">
      <c r="A4831">
        <v>4830</v>
      </c>
      <c r="B4831" s="431">
        <v>153.75727485897107</v>
      </c>
      <c r="C4831" s="324">
        <v>7.6305336484827721E-2</v>
      </c>
      <c r="D4831" s="324">
        <v>0.13992169896218612</v>
      </c>
    </row>
    <row r="4832" spans="1:4">
      <c r="A4832">
        <v>4831</v>
      </c>
      <c r="B4832" s="431">
        <v>114.75266163379069</v>
      </c>
      <c r="C4832" s="324">
        <v>6.3580495940326012E-2</v>
      </c>
      <c r="D4832" s="324">
        <v>0.11376644561887746</v>
      </c>
    </row>
    <row r="4833" spans="1:4">
      <c r="A4833">
        <v>4832</v>
      </c>
      <c r="B4833" s="431">
        <v>117.22651401439082</v>
      </c>
      <c r="C4833" s="324">
        <v>5.228707956256675E-2</v>
      </c>
      <c r="D4833" s="324">
        <v>0.11922923433121363</v>
      </c>
    </row>
    <row r="4834" spans="1:4">
      <c r="A4834">
        <v>4833</v>
      </c>
      <c r="B4834" s="431">
        <v>130.12458902213405</v>
      </c>
      <c r="C4834" s="324">
        <v>7.8918852605353515E-2</v>
      </c>
      <c r="D4834" s="324">
        <v>0.12114971401614812</v>
      </c>
    </row>
    <row r="4835" spans="1:4">
      <c r="A4835">
        <v>4834</v>
      </c>
      <c r="B4835" s="431">
        <v>122.84503898625127</v>
      </c>
      <c r="C4835" s="324">
        <v>6.0491530499649948E-2</v>
      </c>
      <c r="D4835" s="324">
        <v>0.12139595543132489</v>
      </c>
    </row>
    <row r="4836" spans="1:4">
      <c r="A4836">
        <v>4835</v>
      </c>
      <c r="B4836" s="431">
        <v>141.32745579656907</v>
      </c>
      <c r="C4836" s="324">
        <v>7.0279713138136884E-2</v>
      </c>
      <c r="D4836" s="324">
        <v>0.13282745176806507</v>
      </c>
    </row>
    <row r="4837" spans="1:4">
      <c r="A4837">
        <v>4836</v>
      </c>
      <c r="B4837" s="431">
        <v>124.61295684705543</v>
      </c>
      <c r="C4837" s="324">
        <v>5.8343786331053728E-2</v>
      </c>
      <c r="D4837" s="324">
        <v>0.12359948375126847</v>
      </c>
    </row>
    <row r="4838" spans="1:4">
      <c r="A4838">
        <v>4837</v>
      </c>
      <c r="B4838" s="431">
        <v>133.78791255939134</v>
      </c>
      <c r="C4838" s="324">
        <v>7.1467197044504438E-2</v>
      </c>
      <c r="D4838" s="324">
        <v>0.12647344520452034</v>
      </c>
    </row>
    <row r="4839" spans="1:4">
      <c r="A4839">
        <v>4838</v>
      </c>
      <c r="B4839" s="431">
        <v>139.11278702933356</v>
      </c>
      <c r="C4839" s="324">
        <v>7.0478453650362066E-2</v>
      </c>
      <c r="D4839" s="324">
        <v>0.13100941196802737</v>
      </c>
    </row>
    <row r="4840" spans="1:4">
      <c r="A4840">
        <v>4839</v>
      </c>
      <c r="B4840" s="431">
        <v>138.49841880717852</v>
      </c>
      <c r="C4840" s="324">
        <v>6.4020984537909262E-2</v>
      </c>
      <c r="D4840" s="324">
        <v>0.13303975396729462</v>
      </c>
    </row>
    <row r="4841" spans="1:4">
      <c r="A4841">
        <v>4840</v>
      </c>
      <c r="B4841" s="431">
        <v>109.53760962631482</v>
      </c>
      <c r="C4841" s="324">
        <v>7.8571069812668051E-2</v>
      </c>
      <c r="D4841" s="324">
        <v>0.10586143600592585</v>
      </c>
    </row>
    <row r="4842" spans="1:4">
      <c r="A4842">
        <v>4841</v>
      </c>
      <c r="B4842" s="431">
        <v>132.85329751745482</v>
      </c>
      <c r="C4842" s="324">
        <v>6.9529791986350814E-2</v>
      </c>
      <c r="D4842" s="324">
        <v>0.12642947361563245</v>
      </c>
    </row>
    <row r="4843" spans="1:4">
      <c r="A4843">
        <v>4842</v>
      </c>
      <c r="B4843" s="431">
        <v>121.39341060843944</v>
      </c>
      <c r="C4843" s="324">
        <v>6.4262648119713481E-2</v>
      </c>
      <c r="D4843" s="324">
        <v>0.11899199120415269</v>
      </c>
    </row>
    <row r="4844" spans="1:4">
      <c r="A4844">
        <v>4843</v>
      </c>
      <c r="B4844" s="431">
        <v>135.09429031499747</v>
      </c>
      <c r="C4844" s="324">
        <v>7.9015447515535839E-2</v>
      </c>
      <c r="D4844" s="324">
        <v>0.12482634490262791</v>
      </c>
    </row>
    <row r="4845" spans="1:4">
      <c r="A4845">
        <v>4844</v>
      </c>
      <c r="B4845" s="431">
        <v>132.20962481686487</v>
      </c>
      <c r="C4845" s="324">
        <v>7.1797418450842337E-2</v>
      </c>
      <c r="D4845" s="324">
        <v>0.12512607570921416</v>
      </c>
    </row>
    <row r="4846" spans="1:4">
      <c r="A4846">
        <v>4845</v>
      </c>
      <c r="B4846" s="431">
        <v>131.65060961091666</v>
      </c>
      <c r="C4846" s="324">
        <v>5.4458884445232753E-2</v>
      </c>
      <c r="D4846" s="324">
        <v>0.13103679291120118</v>
      </c>
    </row>
    <row r="4847" spans="1:4">
      <c r="A4847">
        <v>4846</v>
      </c>
      <c r="B4847" s="431">
        <v>106.81307585929186</v>
      </c>
      <c r="C4847" s="324">
        <v>7.3929348217290525E-2</v>
      </c>
      <c r="D4847" s="324">
        <v>0.10485216975613482</v>
      </c>
    </row>
    <row r="4848" spans="1:4">
      <c r="A4848">
        <v>4847</v>
      </c>
      <c r="B4848" s="431">
        <v>102.32607725547821</v>
      </c>
      <c r="C4848" s="324">
        <v>5.608684648577443E-2</v>
      </c>
      <c r="D4848" s="324">
        <v>0.10527014232167346</v>
      </c>
    </row>
    <row r="4849" spans="1:4">
      <c r="A4849">
        <v>4848</v>
      </c>
      <c r="B4849" s="431">
        <v>109.92870720644382</v>
      </c>
      <c r="C4849" s="324">
        <v>6.6693906209754711E-2</v>
      </c>
      <c r="D4849" s="324">
        <v>0.10902465071566125</v>
      </c>
    </row>
    <row r="4850" spans="1:4">
      <c r="A4850">
        <v>4849</v>
      </c>
      <c r="B4850" s="431">
        <v>126.43391203473787</v>
      </c>
      <c r="C4850" s="324">
        <v>5.3383109040271076E-2</v>
      </c>
      <c r="D4850" s="324">
        <v>0.12690879721157811</v>
      </c>
    </row>
    <row r="4851" spans="1:4">
      <c r="A4851">
        <v>4850</v>
      </c>
      <c r="B4851" s="431">
        <v>131.45233200067389</v>
      </c>
      <c r="C4851" s="324">
        <v>7.8544723199934108E-2</v>
      </c>
      <c r="D4851" s="324">
        <v>0.12226391681170803</v>
      </c>
    </row>
    <row r="4852" spans="1:4">
      <c r="A4852">
        <v>4851</v>
      </c>
      <c r="B4852" s="431">
        <v>133.30645238753334</v>
      </c>
      <c r="C4852" s="324">
        <v>5.3537462834984749E-2</v>
      </c>
      <c r="D4852" s="324">
        <v>0.13283688188050449</v>
      </c>
    </row>
    <row r="4853" spans="1:4">
      <c r="A4853">
        <v>4852</v>
      </c>
      <c r="B4853" s="431">
        <v>147.98224587828093</v>
      </c>
      <c r="C4853" s="324">
        <v>7.5140561836371467E-2</v>
      </c>
      <c r="D4853" s="324">
        <v>0.1360212871224542</v>
      </c>
    </row>
    <row r="4854" spans="1:4">
      <c r="A4854">
        <v>4853</v>
      </c>
      <c r="B4854" s="431">
        <v>139.26165877705435</v>
      </c>
      <c r="C4854" s="324">
        <v>7.4728925397959042E-2</v>
      </c>
      <c r="D4854" s="324">
        <v>0.12951506724973441</v>
      </c>
    </row>
    <row r="4855" spans="1:4">
      <c r="A4855">
        <v>4854</v>
      </c>
      <c r="B4855" s="431">
        <v>149.70325550865158</v>
      </c>
      <c r="C4855" s="324">
        <v>5.9290903182370083E-2</v>
      </c>
      <c r="D4855" s="324">
        <v>0.14437020869996539</v>
      </c>
    </row>
    <row r="4856" spans="1:4">
      <c r="A4856">
        <v>4855</v>
      </c>
      <c r="B4856" s="431">
        <v>116.20568529111237</v>
      </c>
      <c r="C4856" s="324">
        <v>7.9874880034418255E-2</v>
      </c>
      <c r="D4856" s="324">
        <v>0.11051138928470328</v>
      </c>
    </row>
    <row r="4857" spans="1:4">
      <c r="A4857">
        <v>4856</v>
      </c>
      <c r="B4857" s="431">
        <v>143.3004341654248</v>
      </c>
      <c r="C4857" s="324">
        <v>5.6567425181422118E-2</v>
      </c>
      <c r="D4857" s="324">
        <v>0.14018290346319845</v>
      </c>
    </row>
    <row r="4858" spans="1:4">
      <c r="A4858">
        <v>4857</v>
      </c>
      <c r="B4858" s="431">
        <v>123.36443248450108</v>
      </c>
      <c r="C4858" s="324">
        <v>6.3411082086810414E-2</v>
      </c>
      <c r="D4858" s="324">
        <v>0.12087465468155761</v>
      </c>
    </row>
    <row r="4859" spans="1:4">
      <c r="A4859">
        <v>4858</v>
      </c>
      <c r="B4859" s="431">
        <v>120.69348679665336</v>
      </c>
      <c r="C4859" s="324">
        <v>5.1831211513761064E-2</v>
      </c>
      <c r="D4859" s="324">
        <v>0.12242390802540917</v>
      </c>
    </row>
    <row r="4860" spans="1:4">
      <c r="A4860">
        <v>4859</v>
      </c>
      <c r="B4860" s="431">
        <v>149.72761577668186</v>
      </c>
      <c r="C4860" s="324">
        <v>6.8321323426589989E-2</v>
      </c>
      <c r="D4860" s="324">
        <v>0.14029074630777333</v>
      </c>
    </row>
    <row r="4861" spans="1:4">
      <c r="A4861">
        <v>4860</v>
      </c>
      <c r="B4861" s="431">
        <v>125.10845210678025</v>
      </c>
      <c r="C4861" s="324">
        <v>7.6935539528231858E-2</v>
      </c>
      <c r="D4861" s="324">
        <v>0.11800393109559051</v>
      </c>
    </row>
    <row r="4862" spans="1:4">
      <c r="A4862">
        <v>4861</v>
      </c>
      <c r="B4862" s="431">
        <v>118.98680754267613</v>
      </c>
      <c r="C4862" s="324">
        <v>6.5186635318764785E-2</v>
      </c>
      <c r="D4862" s="324">
        <v>0.11675238937101226</v>
      </c>
    </row>
    <row r="4863" spans="1:4">
      <c r="A4863">
        <v>4862</v>
      </c>
      <c r="B4863" s="431">
        <v>106.31153313568919</v>
      </c>
      <c r="C4863" s="324">
        <v>5.3140275959456473E-2</v>
      </c>
      <c r="D4863" s="324">
        <v>0.10943345768973041</v>
      </c>
    </row>
    <row r="4864" spans="1:4">
      <c r="A4864">
        <v>4863</v>
      </c>
      <c r="B4864" s="431">
        <v>119.44879341786583</v>
      </c>
      <c r="C4864" s="324">
        <v>5.3576179697912271E-2</v>
      </c>
      <c r="D4864" s="324">
        <v>0.12075819185870651</v>
      </c>
    </row>
    <row r="4865" spans="1:4">
      <c r="A4865">
        <v>4864</v>
      </c>
      <c r="B4865" s="431">
        <v>134.40055963654271</v>
      </c>
      <c r="C4865" s="324">
        <v>7.0636513266077505E-2</v>
      </c>
      <c r="D4865" s="324">
        <v>0.12725085577695033</v>
      </c>
    </row>
    <row r="4866" spans="1:4">
      <c r="A4866">
        <v>4865</v>
      </c>
      <c r="B4866" s="431">
        <v>126.05868836937061</v>
      </c>
      <c r="C4866" s="324">
        <v>7.3327046238503904E-2</v>
      </c>
      <c r="D4866" s="324">
        <v>0.11984749727876576</v>
      </c>
    </row>
    <row r="4867" spans="1:4">
      <c r="A4867">
        <v>4866</v>
      </c>
      <c r="B4867" s="431">
        <v>130.21674328156027</v>
      </c>
      <c r="C4867" s="324">
        <v>5.4655904250524898E-2</v>
      </c>
      <c r="D4867" s="324">
        <v>0.12972047319201788</v>
      </c>
    </row>
    <row r="4868" spans="1:4">
      <c r="A4868">
        <v>4867</v>
      </c>
      <c r="B4868" s="431">
        <v>123.05322036884854</v>
      </c>
      <c r="C4868" s="324">
        <v>5.2487177677679429E-2</v>
      </c>
      <c r="D4868" s="324">
        <v>0.1242721430573048</v>
      </c>
    </row>
    <row r="4869" spans="1:4">
      <c r="A4869">
        <v>4868</v>
      </c>
      <c r="B4869" s="431">
        <v>123.82913459902213</v>
      </c>
      <c r="C4869" s="324">
        <v>5.3809737043366647E-2</v>
      </c>
      <c r="D4869" s="324">
        <v>0.12449002731529671</v>
      </c>
    </row>
    <row r="4870" spans="1:4">
      <c r="A4870">
        <v>4869</v>
      </c>
      <c r="B4870" s="431">
        <v>128.23266912527569</v>
      </c>
      <c r="C4870" s="324">
        <v>6.9949516849568821E-2</v>
      </c>
      <c r="D4870" s="324">
        <v>0.12263900159371302</v>
      </c>
    </row>
    <row r="4871" spans="1:4">
      <c r="A4871">
        <v>4870</v>
      </c>
      <c r="B4871" s="431">
        <v>125.57514477760061</v>
      </c>
      <c r="C4871" s="324">
        <v>5.9511647978570149E-2</v>
      </c>
      <c r="D4871" s="324">
        <v>0.1240100923604618</v>
      </c>
    </row>
    <row r="4872" spans="1:4">
      <c r="A4872">
        <v>4871</v>
      </c>
      <c r="B4872" s="431">
        <v>133.47322195464781</v>
      </c>
      <c r="C4872" s="324">
        <v>5.1146949315977727E-2</v>
      </c>
      <c r="D4872" s="324">
        <v>0.13394548436159173</v>
      </c>
    </row>
    <row r="4873" spans="1:4">
      <c r="A4873">
        <v>4872</v>
      </c>
      <c r="B4873" s="431">
        <v>128.89351609357752</v>
      </c>
      <c r="C4873" s="324">
        <v>5.3621187514449095E-2</v>
      </c>
      <c r="D4873" s="324">
        <v>0.12896303992817579</v>
      </c>
    </row>
    <row r="4874" spans="1:4">
      <c r="A4874">
        <v>4873</v>
      </c>
      <c r="B4874" s="431">
        <v>134.04910296698938</v>
      </c>
      <c r="C4874" s="324">
        <v>5.4819698191629587E-2</v>
      </c>
      <c r="D4874" s="324">
        <v>0.13296919980924676</v>
      </c>
    </row>
    <row r="4875" spans="1:4">
      <c r="A4875">
        <v>4874</v>
      </c>
      <c r="B4875" s="431">
        <v>121.44130204523987</v>
      </c>
      <c r="C4875" s="324">
        <v>7.6785415940352444E-2</v>
      </c>
      <c r="D4875" s="324">
        <v>0.11527662711200938</v>
      </c>
    </row>
    <row r="4876" spans="1:4">
      <c r="A4876">
        <v>4875</v>
      </c>
      <c r="B4876" s="431">
        <v>112.77713325338436</v>
      </c>
      <c r="C4876" s="324">
        <v>6.7319625647421749E-2</v>
      </c>
      <c r="D4876" s="324">
        <v>0.11114833957035579</v>
      </c>
    </row>
    <row r="4877" spans="1:4">
      <c r="A4877">
        <v>4876</v>
      </c>
      <c r="B4877" s="431">
        <v>104.56319127668297</v>
      </c>
      <c r="C4877" s="324">
        <v>5.7342245586841485E-2</v>
      </c>
      <c r="D4877" s="324">
        <v>0.10688569610636728</v>
      </c>
    </row>
    <row r="4878" spans="1:4">
      <c r="A4878">
        <v>4877</v>
      </c>
      <c r="B4878" s="431">
        <v>129.60618196647525</v>
      </c>
      <c r="C4878" s="324">
        <v>7.0362198623065933E-2</v>
      </c>
      <c r="D4878" s="324">
        <v>0.1235813252858913</v>
      </c>
    </row>
    <row r="4879" spans="1:4">
      <c r="A4879">
        <v>4878</v>
      </c>
      <c r="B4879" s="431">
        <v>135.2626386634667</v>
      </c>
      <c r="C4879" s="324">
        <v>6.6238005499466332E-2</v>
      </c>
      <c r="D4879" s="324">
        <v>0.12955694323595759</v>
      </c>
    </row>
    <row r="4880" spans="1:4">
      <c r="A4880">
        <v>4879</v>
      </c>
      <c r="B4880" s="431">
        <v>108.49155087320176</v>
      </c>
      <c r="C4880" s="324">
        <v>5.672511949982733E-2</v>
      </c>
      <c r="D4880" s="324">
        <v>0.11038852619605637</v>
      </c>
    </row>
    <row r="4881" spans="1:4">
      <c r="A4881">
        <v>4880</v>
      </c>
      <c r="B4881" s="431">
        <v>131.88324541840899</v>
      </c>
      <c r="C4881" s="324">
        <v>5.5268479117783015E-2</v>
      </c>
      <c r="D4881" s="324">
        <v>0.13092421569795284</v>
      </c>
    </row>
    <row r="4882" spans="1:4">
      <c r="A4882">
        <v>4881</v>
      </c>
      <c r="B4882" s="431">
        <v>128.15440947929801</v>
      </c>
      <c r="C4882" s="324">
        <v>5.0647055963355614E-2</v>
      </c>
      <c r="D4882" s="324">
        <v>0.12943512576756067</v>
      </c>
    </row>
    <row r="4883" spans="1:4">
      <c r="A4883">
        <v>4882</v>
      </c>
      <c r="B4883" s="431">
        <v>131.80849378694145</v>
      </c>
      <c r="C4883" s="324">
        <v>6.4365810320882968E-2</v>
      </c>
      <c r="D4883" s="324">
        <v>0.12744956840982036</v>
      </c>
    </row>
    <row r="4884" spans="1:4">
      <c r="A4884">
        <v>4883</v>
      </c>
      <c r="B4884" s="431">
        <v>124.75074081430172</v>
      </c>
      <c r="C4884" s="324">
        <v>7.7478186761717402E-2</v>
      </c>
      <c r="D4884" s="324">
        <v>0.11756995031306507</v>
      </c>
    </row>
    <row r="4885" spans="1:4">
      <c r="A4885">
        <v>4884</v>
      </c>
      <c r="B4885" s="431">
        <v>124.24002888248162</v>
      </c>
      <c r="C4885" s="324">
        <v>7.7584625951752362E-2</v>
      </c>
      <c r="D4885" s="324">
        <v>0.11715357715510834</v>
      </c>
    </row>
    <row r="4886" spans="1:4">
      <c r="A4886">
        <v>4885</v>
      </c>
      <c r="B4886" s="431">
        <v>143.29709487705796</v>
      </c>
      <c r="C4886" s="324">
        <v>6.429310933886706E-2</v>
      </c>
      <c r="D4886" s="324">
        <v>0.13684498967678407</v>
      </c>
    </row>
    <row r="4887" spans="1:4">
      <c r="A4887">
        <v>4886</v>
      </c>
      <c r="B4887" s="431">
        <v>137.86664151385219</v>
      </c>
      <c r="C4887" s="324">
        <v>7.9480699090976589E-2</v>
      </c>
      <c r="D4887" s="324">
        <v>0.12672887795880453</v>
      </c>
    </row>
    <row r="4888" spans="1:4">
      <c r="A4888">
        <v>4887</v>
      </c>
      <c r="B4888" s="431">
        <v>114.69568023450061</v>
      </c>
      <c r="C4888" s="324">
        <v>7.6417686928258136E-2</v>
      </c>
      <c r="D4888" s="324">
        <v>0.11027039931942403</v>
      </c>
    </row>
    <row r="4889" spans="1:4">
      <c r="A4889">
        <v>4888</v>
      </c>
      <c r="B4889" s="431">
        <v>110.18546564607912</v>
      </c>
      <c r="C4889" s="324">
        <v>6.3063760885532838E-2</v>
      </c>
      <c r="D4889" s="324">
        <v>0.11015924021376432</v>
      </c>
    </row>
    <row r="4890" spans="1:4">
      <c r="A4890">
        <v>4889</v>
      </c>
      <c r="B4890" s="431">
        <v>142.58611490712752</v>
      </c>
      <c r="C4890" s="324">
        <v>6.90173477954312E-2</v>
      </c>
      <c r="D4890" s="324">
        <v>0.13432539543331512</v>
      </c>
    </row>
    <row r="4891" spans="1:4">
      <c r="A4891">
        <v>4890</v>
      </c>
      <c r="B4891" s="431">
        <v>113.04304525679723</v>
      </c>
      <c r="C4891" s="324">
        <v>5.3834028846506975E-2</v>
      </c>
      <c r="D4891" s="324">
        <v>0.11510694842142594</v>
      </c>
    </row>
    <row r="4892" spans="1:4">
      <c r="A4892">
        <v>4891</v>
      </c>
      <c r="B4892" s="431">
        <v>150.15049599471502</v>
      </c>
      <c r="C4892" s="324">
        <v>6.3090240295552769E-2</v>
      </c>
      <c r="D4892" s="324">
        <v>0.14298293328784284</v>
      </c>
    </row>
    <row r="4893" spans="1:4">
      <c r="A4893">
        <v>4892</v>
      </c>
      <c r="B4893" s="431">
        <v>135.80469041147001</v>
      </c>
      <c r="C4893" s="324">
        <v>6.6956099614946224E-2</v>
      </c>
      <c r="D4893" s="324">
        <v>0.12972259019268487</v>
      </c>
    </row>
    <row r="4894" spans="1:4">
      <c r="A4894">
        <v>4893</v>
      </c>
      <c r="B4894" s="431">
        <v>129.85577480922279</v>
      </c>
      <c r="C4894" s="324">
        <v>7.0800737059116714E-2</v>
      </c>
      <c r="D4894" s="324">
        <v>0.1236286144336548</v>
      </c>
    </row>
    <row r="4895" spans="1:4">
      <c r="A4895">
        <v>4894</v>
      </c>
      <c r="B4895" s="431">
        <v>117.31395357892212</v>
      </c>
      <c r="C4895" s="324">
        <v>5.0157519457935132E-2</v>
      </c>
      <c r="D4895" s="324">
        <v>0.11998468485427062</v>
      </c>
    </row>
    <row r="4896" spans="1:4">
      <c r="A4896">
        <v>4895</v>
      </c>
      <c r="B4896" s="431">
        <v>119.40722576322496</v>
      </c>
      <c r="C4896" s="324">
        <v>5.8102571390616975E-2</v>
      </c>
      <c r="D4896" s="324">
        <v>0.1192737250106988</v>
      </c>
    </row>
    <row r="4897" spans="1:4">
      <c r="A4897">
        <v>4896</v>
      </c>
      <c r="B4897" s="431">
        <v>120.24066128412878</v>
      </c>
      <c r="C4897" s="324">
        <v>5.1104805875152724E-2</v>
      </c>
      <c r="D4897" s="324">
        <v>0.12226809612368661</v>
      </c>
    </row>
    <row r="4898" spans="1:4">
      <c r="A4898">
        <v>4897</v>
      </c>
      <c r="B4898" s="431">
        <v>145.42838300236116</v>
      </c>
      <c r="C4898" s="324">
        <v>5.4680428833086249E-2</v>
      </c>
      <c r="D4898" s="324">
        <v>0.14286404337607692</v>
      </c>
    </row>
    <row r="4899" spans="1:4">
      <c r="A4899">
        <v>4898</v>
      </c>
      <c r="B4899" s="431">
        <v>117.41374261130521</v>
      </c>
      <c r="C4899" s="324">
        <v>7.0052816011036204E-2</v>
      </c>
      <c r="D4899" s="324">
        <v>0.11408438440346423</v>
      </c>
    </row>
    <row r="4900" spans="1:4">
      <c r="A4900">
        <v>4899</v>
      </c>
      <c r="B4900" s="431">
        <v>126.77207207852533</v>
      </c>
      <c r="C4900" s="324">
        <v>7.5868635892806874E-2</v>
      </c>
      <c r="D4900" s="324">
        <v>0.11959425615496429</v>
      </c>
    </row>
    <row r="4901" spans="1:4">
      <c r="A4901">
        <v>4900</v>
      </c>
      <c r="B4901" s="431">
        <v>135.64704812278828</v>
      </c>
      <c r="C4901" s="324">
        <v>7.5110958141792084E-2</v>
      </c>
      <c r="D4901" s="324">
        <v>0.12661151104792601</v>
      </c>
    </row>
    <row r="4902" spans="1:4">
      <c r="A4902">
        <v>4901</v>
      </c>
      <c r="B4902" s="431">
        <v>150.7688876015211</v>
      </c>
      <c r="C4902" s="324">
        <v>5.373129522601669E-2</v>
      </c>
      <c r="D4902" s="324">
        <v>0.14794645915141516</v>
      </c>
    </row>
    <row r="4903" spans="1:4">
      <c r="A4903">
        <v>4902</v>
      </c>
      <c r="B4903" s="431">
        <v>134.04798271202387</v>
      </c>
      <c r="C4903" s="324">
        <v>7.8061574375285575E-2</v>
      </c>
      <c r="D4903" s="324">
        <v>0.124370949573647</v>
      </c>
    </row>
    <row r="4904" spans="1:4">
      <c r="A4904">
        <v>4903</v>
      </c>
      <c r="B4904" s="431">
        <v>104.7325068105395</v>
      </c>
      <c r="C4904" s="324">
        <v>5.899081049905662E-2</v>
      </c>
      <c r="D4904" s="324">
        <v>0.10663522955350901</v>
      </c>
    </row>
    <row r="4905" spans="1:4">
      <c r="A4905">
        <v>4904</v>
      </c>
      <c r="B4905" s="431">
        <v>156.76824160174596</v>
      </c>
      <c r="C4905" s="324">
        <v>7.4432832949996391E-2</v>
      </c>
      <c r="D4905" s="324">
        <v>0.14305271670509348</v>
      </c>
    </row>
    <row r="4906" spans="1:4">
      <c r="A4906">
        <v>4905</v>
      </c>
      <c r="B4906" s="431">
        <v>114.50299965154332</v>
      </c>
      <c r="C4906" s="324">
        <v>7.132563267896215E-2</v>
      </c>
      <c r="D4906" s="324">
        <v>0.11145292667661781</v>
      </c>
    </row>
    <row r="4907" spans="1:4">
      <c r="A4907">
        <v>4906</v>
      </c>
      <c r="B4907" s="431">
        <v>120.21703362454984</v>
      </c>
      <c r="C4907" s="324">
        <v>5.1072368007652635E-2</v>
      </c>
      <c r="D4907" s="324">
        <v>0.12225807192538668</v>
      </c>
    </row>
    <row r="4908" spans="1:4">
      <c r="A4908">
        <v>4907</v>
      </c>
      <c r="B4908" s="431">
        <v>138.94723879032097</v>
      </c>
      <c r="C4908" s="324">
        <v>5.9981311382717138E-2</v>
      </c>
      <c r="D4908" s="324">
        <v>0.13504351268713258</v>
      </c>
    </row>
    <row r="4909" spans="1:4">
      <c r="A4909">
        <v>4908</v>
      </c>
      <c r="B4909" s="431">
        <v>141.92696957180434</v>
      </c>
      <c r="C4909" s="324">
        <v>5.8179556237617301E-2</v>
      </c>
      <c r="D4909" s="324">
        <v>0.1383101316329656</v>
      </c>
    </row>
    <row r="4910" spans="1:4">
      <c r="A4910">
        <v>4909</v>
      </c>
      <c r="B4910" s="431">
        <v>126.34005468664361</v>
      </c>
      <c r="C4910" s="324">
        <v>5.4930450248033953E-2</v>
      </c>
      <c r="D4910" s="324">
        <v>0.12626945529886069</v>
      </c>
    </row>
    <row r="4911" spans="1:4">
      <c r="A4911">
        <v>4910</v>
      </c>
      <c r="B4911" s="431">
        <v>122.2191129298551</v>
      </c>
      <c r="C4911" s="324">
        <v>7.1495501586001139E-2</v>
      </c>
      <c r="D4911" s="324">
        <v>0.11743175078210119</v>
      </c>
    </row>
    <row r="4912" spans="1:4">
      <c r="A4912">
        <v>4911</v>
      </c>
      <c r="B4912" s="431">
        <v>135.49238077683046</v>
      </c>
      <c r="C4912" s="324">
        <v>7.2885565321373552E-2</v>
      </c>
      <c r="D4912" s="324">
        <v>0.12729025093422919</v>
      </c>
    </row>
    <row r="4913" spans="1:4">
      <c r="A4913">
        <v>4912</v>
      </c>
      <c r="B4913" s="431">
        <v>125.48911343800076</v>
      </c>
      <c r="C4913" s="324">
        <v>7.266075879459305E-2</v>
      </c>
      <c r="D4913" s="324">
        <v>0.11961677384952596</v>
      </c>
    </row>
    <row r="4914" spans="1:4">
      <c r="A4914">
        <v>4913</v>
      </c>
      <c r="B4914" s="431">
        <v>120.26496680336795</v>
      </c>
      <c r="C4914" s="324">
        <v>5.3031610745485694E-2</v>
      </c>
      <c r="D4914" s="324">
        <v>0.12164839569729982</v>
      </c>
    </row>
    <row r="4915" spans="1:4">
      <c r="A4915">
        <v>4914</v>
      </c>
      <c r="B4915" s="431">
        <v>131.06173026864991</v>
      </c>
      <c r="C4915" s="324">
        <v>7.020214612605151E-2</v>
      </c>
      <c r="D4915" s="324">
        <v>0.12478083874488993</v>
      </c>
    </row>
    <row r="4916" spans="1:4">
      <c r="A4916">
        <v>4915</v>
      </c>
      <c r="B4916" s="431">
        <v>149.81545699797576</v>
      </c>
      <c r="C4916" s="324">
        <v>6.7290783253168118E-2</v>
      </c>
      <c r="D4916" s="324">
        <v>0.14081657389203159</v>
      </c>
    </row>
    <row r="4917" spans="1:4">
      <c r="A4917">
        <v>4916</v>
      </c>
      <c r="B4917" s="431">
        <v>151.37112606080217</v>
      </c>
      <c r="C4917" s="324">
        <v>7.4843694914525236E-2</v>
      </c>
      <c r="D4917" s="324">
        <v>0.1387366908305529</v>
      </c>
    </row>
    <row r="4918" spans="1:4">
      <c r="A4918">
        <v>4917</v>
      </c>
      <c r="B4918" s="431">
        <v>127.77045475611584</v>
      </c>
      <c r="C4918" s="324">
        <v>7.7060548824752009E-2</v>
      </c>
      <c r="D4918" s="324">
        <v>0.11997552055089686</v>
      </c>
    </row>
    <row r="4919" spans="1:4">
      <c r="A4919">
        <v>4918</v>
      </c>
      <c r="B4919" s="431">
        <v>117.89613785838065</v>
      </c>
      <c r="C4919" s="324">
        <v>5.734848003245354E-2</v>
      </c>
      <c r="D4919" s="324">
        <v>0.11822648842612232</v>
      </c>
    </row>
    <row r="4920" spans="1:4">
      <c r="A4920">
        <v>4919</v>
      </c>
      <c r="B4920" s="431">
        <v>141.30299189889115</v>
      </c>
      <c r="C4920" s="324">
        <v>5.6938840945688469E-2</v>
      </c>
      <c r="D4920" s="324">
        <v>0.13831511724006385</v>
      </c>
    </row>
    <row r="4921" spans="1:4">
      <c r="A4921">
        <v>4920</v>
      </c>
      <c r="B4921" s="431">
        <v>126.84260041145093</v>
      </c>
      <c r="C4921" s="324">
        <v>6.3904745450199002E-2</v>
      </c>
      <c r="D4921" s="324">
        <v>0.12355819834588398</v>
      </c>
    </row>
    <row r="4922" spans="1:4">
      <c r="A4922">
        <v>4921</v>
      </c>
      <c r="B4922" s="431">
        <v>141.53505568221627</v>
      </c>
      <c r="C4922" s="324">
        <v>5.3326578914805585E-2</v>
      </c>
      <c r="D4922" s="324">
        <v>0.14009508790978059</v>
      </c>
    </row>
    <row r="4923" spans="1:4">
      <c r="A4923">
        <v>4922</v>
      </c>
      <c r="B4923" s="431">
        <v>133.55102750642243</v>
      </c>
      <c r="C4923" s="324">
        <v>5.727785741317918E-2</v>
      </c>
      <c r="D4923" s="324">
        <v>0.13157159903615012</v>
      </c>
    </row>
    <row r="4924" spans="1:4">
      <c r="A4924">
        <v>4923</v>
      </c>
      <c r="B4924" s="431">
        <v>128.44385647934098</v>
      </c>
      <c r="C4924" s="324">
        <v>7.4974283261678321E-2</v>
      </c>
      <c r="D4924" s="324">
        <v>0.12115365606980219</v>
      </c>
    </row>
    <row r="4925" spans="1:4">
      <c r="A4925">
        <v>4924</v>
      </c>
      <c r="B4925" s="431">
        <v>124.38239965399454</v>
      </c>
      <c r="C4925" s="324">
        <v>5.2939113761735671E-2</v>
      </c>
      <c r="D4925" s="324">
        <v>0.12527724176746236</v>
      </c>
    </row>
    <row r="4926" spans="1:4">
      <c r="A4926">
        <v>4925</v>
      </c>
      <c r="B4926" s="431">
        <v>138.07189866987031</v>
      </c>
      <c r="C4926" s="324">
        <v>7.1685609310719003E-2</v>
      </c>
      <c r="D4926" s="324">
        <v>0.12973633593044154</v>
      </c>
    </row>
    <row r="4927" spans="1:4">
      <c r="A4927">
        <v>4926</v>
      </c>
      <c r="B4927" s="431">
        <v>103.81254895080414</v>
      </c>
      <c r="C4927" s="324">
        <v>7.9762068642192555E-2</v>
      </c>
      <c r="D4927" s="324">
        <v>0.10133576297069344</v>
      </c>
    </row>
    <row r="4928" spans="1:4">
      <c r="A4928">
        <v>4927</v>
      </c>
      <c r="B4928" s="431">
        <v>131.82571300300401</v>
      </c>
      <c r="C4928" s="324">
        <v>5.045843307881543E-2</v>
      </c>
      <c r="D4928" s="324">
        <v>0.13276405822148019</v>
      </c>
    </row>
    <row r="4929" spans="1:4">
      <c r="A4929">
        <v>4928</v>
      </c>
      <c r="B4929" s="431">
        <v>140.26508906537546</v>
      </c>
      <c r="C4929" s="324">
        <v>5.8088225469965594E-2</v>
      </c>
      <c r="D4929" s="324">
        <v>0.13694212325956376</v>
      </c>
    </row>
    <row r="4930" spans="1:4">
      <c r="A4930">
        <v>4929</v>
      </c>
      <c r="B4930" s="431">
        <v>119.71438216874834</v>
      </c>
      <c r="C4930" s="324">
        <v>5.3596672822533491E-2</v>
      </c>
      <c r="D4930" s="324">
        <v>0.12098269967344133</v>
      </c>
    </row>
    <row r="4931" spans="1:4">
      <c r="A4931">
        <v>4930</v>
      </c>
      <c r="B4931" s="431">
        <v>157.43466368783885</v>
      </c>
      <c r="C4931" s="324">
        <v>7.1116680019123801E-2</v>
      </c>
      <c r="D4931" s="324">
        <v>0.14510145708856145</v>
      </c>
    </row>
    <row r="4932" spans="1:4">
      <c r="A4932">
        <v>4931</v>
      </c>
      <c r="B4932" s="431">
        <v>127.61771114721158</v>
      </c>
      <c r="C4932" s="324">
        <v>7.6455319144975081E-2</v>
      </c>
      <c r="D4932" s="324">
        <v>0.12005128601068496</v>
      </c>
    </row>
    <row r="4933" spans="1:4">
      <c r="A4933">
        <v>4932</v>
      </c>
      <c r="B4933" s="431">
        <v>116.10148560557809</v>
      </c>
      <c r="C4933" s="324">
        <v>6.2851301963837494E-2</v>
      </c>
      <c r="D4933" s="324">
        <v>0.11508122938642357</v>
      </c>
    </row>
    <row r="4934" spans="1:4">
      <c r="A4934">
        <v>4933</v>
      </c>
      <c r="B4934" s="431">
        <v>133.45512921440911</v>
      </c>
      <c r="C4934" s="324">
        <v>5.2209184622489468E-2</v>
      </c>
      <c r="D4934" s="324">
        <v>0.13349960224391794</v>
      </c>
    </row>
    <row r="4935" spans="1:4">
      <c r="A4935">
        <v>4934</v>
      </c>
      <c r="B4935" s="431">
        <v>137.75272225330042</v>
      </c>
      <c r="C4935" s="324">
        <v>6.6324683346936794E-2</v>
      </c>
      <c r="D4935" s="324">
        <v>0.13153015988201411</v>
      </c>
    </row>
    <row r="4936" spans="1:4">
      <c r="A4936">
        <v>4935</v>
      </c>
      <c r="B4936" s="431">
        <v>130.86161909133691</v>
      </c>
      <c r="C4936" s="324">
        <v>5.3272125238213751E-2</v>
      </c>
      <c r="D4936" s="324">
        <v>0.13081060359361124</v>
      </c>
    </row>
    <row r="4937" spans="1:4">
      <c r="A4937">
        <v>4936</v>
      </c>
      <c r="B4937" s="431">
        <v>112.32599460609066</v>
      </c>
      <c r="C4937" s="324">
        <v>5.1423612344741645E-2</v>
      </c>
      <c r="D4937" s="324">
        <v>0.11518037986750768</v>
      </c>
    </row>
    <row r="4938" spans="1:4">
      <c r="A4938">
        <v>4937</v>
      </c>
      <c r="B4938" s="431">
        <v>132.2622410495475</v>
      </c>
      <c r="C4938" s="324">
        <v>6.1560368818026207E-2</v>
      </c>
      <c r="D4938" s="324">
        <v>0.12885539643875688</v>
      </c>
    </row>
    <row r="4939" spans="1:4">
      <c r="A4939">
        <v>4938</v>
      </c>
      <c r="B4939" s="431">
        <v>125.86382764639531</v>
      </c>
      <c r="C4939" s="324">
        <v>5.0403788727896193E-2</v>
      </c>
      <c r="D4939" s="324">
        <v>0.12749429446855653</v>
      </c>
    </row>
    <row r="4940" spans="1:4">
      <c r="A4940">
        <v>4939</v>
      </c>
      <c r="B4940" s="431">
        <v>122.92644979162775</v>
      </c>
      <c r="C4940" s="324">
        <v>7.1455869419246851E-2</v>
      </c>
      <c r="D4940" s="324">
        <v>0.11799604088578868</v>
      </c>
    </row>
    <row r="4941" spans="1:4">
      <c r="A4941">
        <v>4940</v>
      </c>
      <c r="B4941" s="431">
        <v>124.80296168365329</v>
      </c>
      <c r="C4941" s="324">
        <v>6.6713239684101769E-2</v>
      </c>
      <c r="D4941" s="324">
        <v>0.12097299368453161</v>
      </c>
    </row>
    <row r="4942" spans="1:4">
      <c r="A4942">
        <v>4941</v>
      </c>
      <c r="B4942" s="431">
        <v>119.6968889795163</v>
      </c>
      <c r="C4942" s="324">
        <v>5.1363329222129349E-2</v>
      </c>
      <c r="D4942" s="324">
        <v>0.12170180948500861</v>
      </c>
    </row>
    <row r="4943" spans="1:4">
      <c r="A4943">
        <v>4942</v>
      </c>
      <c r="B4943" s="431">
        <v>135.1120815420592</v>
      </c>
      <c r="C4943" s="324">
        <v>5.1489963182941995E-2</v>
      </c>
      <c r="D4943" s="324">
        <v>0.13525125579120939</v>
      </c>
    </row>
    <row r="4944" spans="1:4">
      <c r="A4944">
        <v>4943</v>
      </c>
      <c r="B4944" s="431">
        <v>137.6167890355141</v>
      </c>
      <c r="C4944" s="324">
        <v>6.1102372115059929E-2</v>
      </c>
      <c r="D4944" s="324">
        <v>0.13347851470163946</v>
      </c>
    </row>
    <row r="4945" spans="1:4">
      <c r="A4945">
        <v>4944</v>
      </c>
      <c r="B4945" s="431">
        <v>150.26352612149699</v>
      </c>
      <c r="C4945" s="324">
        <v>6.7692210100447861E-2</v>
      </c>
      <c r="D4945" s="324">
        <v>0.14099655216454474</v>
      </c>
    </row>
    <row r="4946" spans="1:4">
      <c r="A4946">
        <v>4945</v>
      </c>
      <c r="B4946" s="431">
        <v>140.26062351396021</v>
      </c>
      <c r="C4946" s="324">
        <v>6.3484323380274849E-2</v>
      </c>
      <c r="D4946" s="324">
        <v>0.13469766709194356</v>
      </c>
    </row>
    <row r="4947" spans="1:4">
      <c r="A4947">
        <v>4946</v>
      </c>
      <c r="B4947" s="431">
        <v>126.96534733736036</v>
      </c>
      <c r="C4947" s="324">
        <v>6.4439659581724401E-2</v>
      </c>
      <c r="D4947" s="324">
        <v>0.12347663975038006</v>
      </c>
    </row>
    <row r="4948" spans="1:4">
      <c r="A4948">
        <v>4947</v>
      </c>
      <c r="B4948" s="431">
        <v>139.72572637424179</v>
      </c>
      <c r="C4948" s="324">
        <v>7.5822834547526599E-2</v>
      </c>
      <c r="D4948" s="324">
        <v>0.12946064327362855</v>
      </c>
    </row>
    <row r="4949" spans="1:4">
      <c r="A4949">
        <v>4948</v>
      </c>
      <c r="B4949" s="431">
        <v>144.9272241535237</v>
      </c>
      <c r="C4949" s="324">
        <v>6.8698376328078278E-2</v>
      </c>
      <c r="D4949" s="324">
        <v>0.1363133158135689</v>
      </c>
    </row>
    <row r="4950" spans="1:4">
      <c r="A4950">
        <v>4949</v>
      </c>
      <c r="B4950" s="431">
        <v>127.90427607455587</v>
      </c>
      <c r="C4950" s="324">
        <v>5.9169616093472398E-2</v>
      </c>
      <c r="D4950" s="324">
        <v>0.12608730151965547</v>
      </c>
    </row>
    <row r="4951" spans="1:4">
      <c r="A4951">
        <v>4950</v>
      </c>
      <c r="B4951" s="431">
        <v>120.22448062973548</v>
      </c>
      <c r="C4951" s="324">
        <v>7.9238023142906844E-2</v>
      </c>
      <c r="D4951" s="324">
        <v>0.11367055776222693</v>
      </c>
    </row>
    <row r="4952" spans="1:4">
      <c r="A4952">
        <v>4951</v>
      </c>
      <c r="B4952" s="431">
        <v>115.35194912646566</v>
      </c>
      <c r="C4952" s="324">
        <v>6.7560374456253083E-2</v>
      </c>
      <c r="D4952" s="324">
        <v>0.11314336873749148</v>
      </c>
    </row>
    <row r="4953" spans="1:4">
      <c r="A4953">
        <v>4952</v>
      </c>
      <c r="B4953" s="431">
        <v>154.77784009097934</v>
      </c>
      <c r="C4953" s="324">
        <v>7.7063327565353057E-2</v>
      </c>
      <c r="D4953" s="324">
        <v>0.14036237623593015</v>
      </c>
    </row>
    <row r="4954" spans="1:4">
      <c r="A4954">
        <v>4953</v>
      </c>
      <c r="B4954" s="431">
        <v>140.41458267604736</v>
      </c>
      <c r="C4954" s="324">
        <v>6.279166674837082E-2</v>
      </c>
      <c r="D4954" s="324">
        <v>0.13510748609616435</v>
      </c>
    </row>
    <row r="4955" spans="1:4">
      <c r="A4955">
        <v>4954</v>
      </c>
      <c r="B4955" s="431">
        <v>123.13651148048825</v>
      </c>
      <c r="C4955" s="324">
        <v>5.9871067744619713E-2</v>
      </c>
      <c r="D4955" s="324">
        <v>0.12184380904097655</v>
      </c>
    </row>
    <row r="4956" spans="1:4">
      <c r="A4956">
        <v>4955</v>
      </c>
      <c r="B4956" s="431">
        <v>114.83179307212201</v>
      </c>
      <c r="C4956" s="324">
        <v>6.9057321063735216E-2</v>
      </c>
      <c r="D4956" s="324">
        <v>0.11231986977096391</v>
      </c>
    </row>
    <row r="4957" spans="1:4">
      <c r="A4957">
        <v>4956</v>
      </c>
      <c r="B4957" s="431">
        <v>128.14040700714247</v>
      </c>
      <c r="C4957" s="324">
        <v>5.2751547234482853E-2</v>
      </c>
      <c r="D4957" s="324">
        <v>0.12863137981097855</v>
      </c>
    </row>
    <row r="4958" spans="1:4">
      <c r="A4958">
        <v>4957</v>
      </c>
      <c r="B4958" s="431">
        <v>125.91636897739305</v>
      </c>
      <c r="C4958" s="324">
        <v>5.0195805113853798E-2</v>
      </c>
      <c r="D4958" s="324">
        <v>0.12761735862940193</v>
      </c>
    </row>
    <row r="4959" spans="1:4">
      <c r="A4959">
        <v>4958</v>
      </c>
      <c r="B4959" s="431">
        <v>145.10821791524609</v>
      </c>
      <c r="C4959" s="324">
        <v>7.8291324366951048E-2</v>
      </c>
      <c r="D4959" s="324">
        <v>0.13258023014000941</v>
      </c>
    </row>
    <row r="4960" spans="1:4">
      <c r="A4960">
        <v>4959</v>
      </c>
      <c r="B4960" s="431">
        <v>145.26850794799262</v>
      </c>
      <c r="C4960" s="324">
        <v>7.509426428242319E-2</v>
      </c>
      <c r="D4960" s="324">
        <v>0.13396736177484772</v>
      </c>
    </row>
    <row r="4961" spans="1:4">
      <c r="A4961">
        <v>4960</v>
      </c>
      <c r="B4961" s="431">
        <v>135.02791847516031</v>
      </c>
      <c r="C4961" s="324">
        <v>6.1649298226297507E-2</v>
      </c>
      <c r="D4961" s="324">
        <v>0.13111419817837761</v>
      </c>
    </row>
    <row r="4962" spans="1:4">
      <c r="A4962">
        <v>4961</v>
      </c>
      <c r="B4962" s="431">
        <v>122.35426279624883</v>
      </c>
      <c r="C4962" s="324">
        <v>5.7148646422265401E-2</v>
      </c>
      <c r="D4962" s="324">
        <v>0.12208539039974992</v>
      </c>
    </row>
    <row r="4963" spans="1:4">
      <c r="A4963">
        <v>4962</v>
      </c>
      <c r="B4963" s="431">
        <v>149.90872777589891</v>
      </c>
      <c r="C4963" s="324">
        <v>6.8142377588964242E-2</v>
      </c>
      <c r="D4963" s="324">
        <v>0.14051390318159043</v>
      </c>
    </row>
    <row r="4964" spans="1:4">
      <c r="A4964">
        <v>4963</v>
      </c>
      <c r="B4964" s="431">
        <v>148.01070000338274</v>
      </c>
      <c r="C4964" s="324">
        <v>5.6894694257944217E-2</v>
      </c>
      <c r="D4964" s="324">
        <v>0.14405620133258182</v>
      </c>
    </row>
    <row r="4965" spans="1:4">
      <c r="A4965">
        <v>4964</v>
      </c>
      <c r="B4965" s="431">
        <v>132.84076756498285</v>
      </c>
      <c r="C4965" s="324">
        <v>5.7291662156252032E-2</v>
      </c>
      <c r="D4965" s="324">
        <v>0.13096178690843893</v>
      </c>
    </row>
    <row r="4966" spans="1:4">
      <c r="A4966">
        <v>4965</v>
      </c>
      <c r="B4966" s="431">
        <v>103.4850264107303</v>
      </c>
      <c r="C4966" s="324">
        <v>5.3211169970785815E-2</v>
      </c>
      <c r="D4966" s="324">
        <v>0.10694931697334764</v>
      </c>
    </row>
    <row r="4967" spans="1:4">
      <c r="A4967">
        <v>4966</v>
      </c>
      <c r="B4967" s="431">
        <v>104.73969494220026</v>
      </c>
      <c r="C4967" s="324">
        <v>7.7079045100640065E-2</v>
      </c>
      <c r="D4967" s="324">
        <v>0.10258552699802222</v>
      </c>
    </row>
    <row r="4968" spans="1:4">
      <c r="A4968">
        <v>4967</v>
      </c>
      <c r="B4968" s="431">
        <v>131.31462913936505</v>
      </c>
      <c r="C4968" s="324">
        <v>5.748553126001988E-2</v>
      </c>
      <c r="D4968" s="324">
        <v>0.12958969960772113</v>
      </c>
    </row>
    <row r="4969" spans="1:4">
      <c r="A4969">
        <v>4968</v>
      </c>
      <c r="B4969" s="431">
        <v>142.30582770529733</v>
      </c>
      <c r="C4969" s="324">
        <v>7.6571399716926461E-2</v>
      </c>
      <c r="D4969" s="324">
        <v>0.13113547169433692</v>
      </c>
    </row>
    <row r="4970" spans="1:4">
      <c r="A4970">
        <v>4969</v>
      </c>
      <c r="B4970" s="431">
        <v>121.09348925602242</v>
      </c>
      <c r="C4970" s="324">
        <v>7.1317331046479443E-2</v>
      </c>
      <c r="D4970" s="324">
        <v>0.1166057857131151</v>
      </c>
    </row>
    <row r="4971" spans="1:4">
      <c r="A4971">
        <v>4970</v>
      </c>
      <c r="B4971" s="431">
        <v>133.28907334513661</v>
      </c>
      <c r="C4971" s="324">
        <v>5.5369711134289262E-2</v>
      </c>
      <c r="D4971" s="324">
        <v>0.13209552958987852</v>
      </c>
    </row>
    <row r="4972" spans="1:4">
      <c r="A4972">
        <v>4971</v>
      </c>
      <c r="B4972" s="431">
        <v>125.92870746886554</v>
      </c>
      <c r="C4972" s="324">
        <v>6.9716430259736464E-2</v>
      </c>
      <c r="D4972" s="324">
        <v>0.12089860521606581</v>
      </c>
    </row>
    <row r="4973" spans="1:4">
      <c r="A4973">
        <v>4972</v>
      </c>
      <c r="B4973" s="431">
        <v>148.84962719496497</v>
      </c>
      <c r="C4973" s="324">
        <v>7.7010189847559751E-2</v>
      </c>
      <c r="D4973" s="324">
        <v>0.1359090754864487</v>
      </c>
    </row>
    <row r="4974" spans="1:4">
      <c r="A4974">
        <v>4973</v>
      </c>
      <c r="B4974" s="431">
        <v>99.536349809331966</v>
      </c>
      <c r="C4974" s="324">
        <v>5.2726714267733843E-2</v>
      </c>
      <c r="D4974" s="324">
        <v>0.10361087203337348</v>
      </c>
    </row>
    <row r="4975" spans="1:4">
      <c r="A4975">
        <v>4974</v>
      </c>
      <c r="B4975" s="431">
        <v>138.31018499386002</v>
      </c>
      <c r="C4975" s="324">
        <v>7.1729968968653107E-2</v>
      </c>
      <c r="D4975" s="324">
        <v>0.12990543245184719</v>
      </c>
    </row>
    <row r="4976" spans="1:4">
      <c r="A4976">
        <v>4975</v>
      </c>
      <c r="B4976" s="431">
        <v>145.02503388834501</v>
      </c>
      <c r="C4976" s="324">
        <v>6.5182559213220401E-2</v>
      </c>
      <c r="D4976" s="324">
        <v>0.13787352229313429</v>
      </c>
    </row>
    <row r="4977" spans="1:4">
      <c r="A4977">
        <v>4976</v>
      </c>
      <c r="B4977" s="431">
        <v>136.13955147718536</v>
      </c>
      <c r="C4977" s="324">
        <v>5.4211677212366687E-2</v>
      </c>
      <c r="D4977" s="324">
        <v>0.13502523967392724</v>
      </c>
    </row>
    <row r="4978" spans="1:4">
      <c r="A4978">
        <v>4977</v>
      </c>
      <c r="B4978" s="431">
        <v>134.69766160227104</v>
      </c>
      <c r="C4978" s="324">
        <v>6.9270904934625566E-2</v>
      </c>
      <c r="D4978" s="324">
        <v>0.12798116174040808</v>
      </c>
    </row>
    <row r="4979" spans="1:4">
      <c r="A4979">
        <v>4978</v>
      </c>
      <c r="B4979" s="431">
        <v>125.56723516203265</v>
      </c>
      <c r="C4979" s="324">
        <v>7.9863684549864242E-2</v>
      </c>
      <c r="D4979" s="324">
        <v>0.11746315586002794</v>
      </c>
    </row>
    <row r="4980" spans="1:4">
      <c r="A4980">
        <v>4979</v>
      </c>
      <c r="B4980" s="431">
        <v>133.56222126138991</v>
      </c>
      <c r="C4980" s="324">
        <v>5.928035260144638E-2</v>
      </c>
      <c r="D4980" s="324">
        <v>0.13080471374546337</v>
      </c>
    </row>
    <row r="4981" spans="1:4">
      <c r="A4981">
        <v>4980</v>
      </c>
      <c r="B4981" s="431">
        <v>116.43259903981884</v>
      </c>
      <c r="C4981" s="324">
        <v>6.1901362688234714E-2</v>
      </c>
      <c r="D4981" s="324">
        <v>0.11563037509024264</v>
      </c>
    </row>
    <row r="4982" spans="1:4">
      <c r="A4982">
        <v>4981</v>
      </c>
      <c r="B4982" s="431">
        <v>130.56445772963551</v>
      </c>
      <c r="C4982" s="324">
        <v>5.8798409206233179E-2</v>
      </c>
      <c r="D4982" s="324">
        <v>0.12846287157050271</v>
      </c>
    </row>
    <row r="4983" spans="1:4">
      <c r="A4983">
        <v>4982</v>
      </c>
      <c r="B4983" s="431">
        <v>119.80543388787297</v>
      </c>
      <c r="C4983" s="324">
        <v>7.1334609278167885E-2</v>
      </c>
      <c r="D4983" s="324">
        <v>0.11559411613561489</v>
      </c>
    </row>
    <row r="4984" spans="1:4">
      <c r="A4984">
        <v>4983</v>
      </c>
      <c r="B4984" s="431">
        <v>124.08710665338245</v>
      </c>
      <c r="C4984" s="324">
        <v>5.8168182637620802E-2</v>
      </c>
      <c r="D4984" s="324">
        <v>0.12321436857593501</v>
      </c>
    </row>
    <row r="4985" spans="1:4">
      <c r="A4985">
        <v>4984</v>
      </c>
      <c r="B4985" s="431">
        <v>109.08180839715065</v>
      </c>
      <c r="C4985" s="324">
        <v>5.4439412906970561E-2</v>
      </c>
      <c r="D4985" s="324">
        <v>0.111501283608417</v>
      </c>
    </row>
    <row r="4986" spans="1:4">
      <c r="A4986">
        <v>4985</v>
      </c>
      <c r="B4986" s="431">
        <v>117.82914871563533</v>
      </c>
      <c r="C4986" s="324">
        <v>7.6310321468073095E-2</v>
      </c>
      <c r="D4986" s="324">
        <v>0.11267424051792524</v>
      </c>
    </row>
    <row r="4987" spans="1:4">
      <c r="A4987">
        <v>4986</v>
      </c>
      <c r="B4987" s="431">
        <v>144.99745101745475</v>
      </c>
      <c r="C4987" s="324">
        <v>5.796399251928739E-2</v>
      </c>
      <c r="D4987" s="324">
        <v>0.14100539773804213</v>
      </c>
    </row>
    <row r="4988" spans="1:4">
      <c r="A4988">
        <v>4987</v>
      </c>
      <c r="B4988" s="431">
        <v>135.8910741518871</v>
      </c>
      <c r="C4988" s="324">
        <v>5.9919842514172122E-2</v>
      </c>
      <c r="D4988" s="324">
        <v>0.1325093088216876</v>
      </c>
    </row>
    <row r="4989" spans="1:4">
      <c r="A4989">
        <v>4988</v>
      </c>
      <c r="B4989" s="431">
        <v>124.9224285397691</v>
      </c>
      <c r="C4989" s="324">
        <v>5.4231556488308852E-2</v>
      </c>
      <c r="D4989" s="324">
        <v>0.12529143698059894</v>
      </c>
    </row>
    <row r="4990" spans="1:4">
      <c r="A4990">
        <v>4989</v>
      </c>
      <c r="B4990" s="431">
        <v>140.87753219684663</v>
      </c>
      <c r="C4990" s="324">
        <v>7.2692607721636354E-2</v>
      </c>
      <c r="D4990" s="324">
        <v>0.13153372353615544</v>
      </c>
    </row>
    <row r="4991" spans="1:4">
      <c r="A4991">
        <v>4990</v>
      </c>
      <c r="B4991" s="431">
        <v>117.66466958723599</v>
      </c>
      <c r="C4991" s="324">
        <v>6.6628552007781602E-2</v>
      </c>
      <c r="D4991" s="324">
        <v>0.11526102477262752</v>
      </c>
    </row>
    <row r="4992" spans="1:4">
      <c r="A4992">
        <v>4991</v>
      </c>
      <c r="B4992" s="431">
        <v>142.59471043758035</v>
      </c>
      <c r="C4992" s="324">
        <v>5.8907557036218958E-2</v>
      </c>
      <c r="D4992" s="324">
        <v>0.13855971268619779</v>
      </c>
    </row>
    <row r="4993" spans="1:4">
      <c r="A4993">
        <v>4992</v>
      </c>
      <c r="B4993" s="431">
        <v>123.5739413252531</v>
      </c>
      <c r="C4993" s="324">
        <v>6.1787652308953764E-2</v>
      </c>
      <c r="D4993" s="324">
        <v>0.12157673252839132</v>
      </c>
    </row>
    <row r="4994" spans="1:4">
      <c r="A4994">
        <v>4993</v>
      </c>
      <c r="B4994" s="431">
        <v>142.07044357173254</v>
      </c>
      <c r="C4994" s="324">
        <v>6.109713943260589E-2</v>
      </c>
      <c r="D4994" s="324">
        <v>0.13718380787949944</v>
      </c>
    </row>
    <row r="4995" spans="1:4">
      <c r="A4995">
        <v>4994</v>
      </c>
      <c r="B4995" s="431">
        <v>155.14858526770536</v>
      </c>
      <c r="C4995" s="324">
        <v>6.4413066527067256E-2</v>
      </c>
      <c r="D4995" s="324">
        <v>0.14645243655041729</v>
      </c>
    </row>
    <row r="4996" spans="1:4">
      <c r="A4996">
        <v>4995</v>
      </c>
      <c r="B4996" s="431">
        <v>143.35747396912626</v>
      </c>
      <c r="C4996" s="324">
        <v>7.6086886388290156E-2</v>
      </c>
      <c r="D4996" s="324">
        <v>0.13211995564812845</v>
      </c>
    </row>
    <row r="4997" spans="1:4">
      <c r="A4997">
        <v>4996</v>
      </c>
      <c r="B4997" s="431">
        <v>146.90816122369694</v>
      </c>
      <c r="C4997" s="324">
        <v>7.8166972197670007E-2</v>
      </c>
      <c r="D4997" s="324">
        <v>0.1339786891845412</v>
      </c>
    </row>
    <row r="4998" spans="1:4">
      <c r="A4998">
        <v>4997</v>
      </c>
      <c r="B4998" s="431">
        <v>111.53528857096673</v>
      </c>
      <c r="C4998" s="324">
        <v>6.5112913560640487E-2</v>
      </c>
      <c r="D4998" s="324">
        <v>0.11072782885740144</v>
      </c>
    </row>
    <row r="4999" spans="1:4">
      <c r="A4999">
        <v>4998</v>
      </c>
      <c r="B4999" s="431">
        <v>143.83266621519215</v>
      </c>
      <c r="C4999" s="324">
        <v>7.1157399653996062E-2</v>
      </c>
      <c r="D4999" s="324">
        <v>0.1344417371200527</v>
      </c>
    </row>
    <row r="5000" spans="1:4">
      <c r="A5000">
        <v>4999</v>
      </c>
      <c r="B5000" s="431">
        <v>111.97066959505796</v>
      </c>
      <c r="C5000" s="324">
        <v>6.5455051281235674E-2</v>
      </c>
      <c r="D5000" s="324">
        <v>0.11099087055651984</v>
      </c>
    </row>
    <row r="5001" spans="1:4">
      <c r="A5001">
        <v>5000</v>
      </c>
      <c r="B5001" s="431">
        <v>127.17324904784589</v>
      </c>
      <c r="C5001" s="324">
        <v>5.8974815005890475E-2</v>
      </c>
      <c r="D5001" s="324">
        <v>0.12554102947015972</v>
      </c>
    </row>
    <row r="5002" spans="1:4">
      <c r="A5002">
        <v>5001</v>
      </c>
      <c r="B5002" s="431">
        <v>161.24353027539721</v>
      </c>
      <c r="C5002" s="324">
        <v>7.3517847900985672E-2</v>
      </c>
      <c r="D5002" s="324">
        <v>0.14692214360950184</v>
      </c>
    </row>
    <row r="5003" spans="1:4">
      <c r="A5003">
        <v>5002</v>
      </c>
      <c r="B5003" s="431">
        <v>129.9945937129844</v>
      </c>
      <c r="C5003" s="324">
        <v>6.1775054280541399E-2</v>
      </c>
      <c r="D5003" s="324">
        <v>0.12689765033059941</v>
      </c>
    </row>
    <row r="5004" spans="1:4">
      <c r="A5004">
        <v>5003</v>
      </c>
      <c r="B5004" s="431">
        <v>138.9639446680103</v>
      </c>
      <c r="C5004" s="324">
        <v>5.9884446924498513E-2</v>
      </c>
      <c r="D5004" s="324">
        <v>0.13509730791574504</v>
      </c>
    </row>
    <row r="5005" spans="1:4">
      <c r="A5005">
        <v>5004</v>
      </c>
      <c r="B5005" s="431">
        <v>140.52356876710067</v>
      </c>
      <c r="C5005" s="324">
        <v>7.6225001614645585E-2</v>
      </c>
      <c r="D5005" s="324">
        <v>0.12991609938353035</v>
      </c>
    </row>
    <row r="5006" spans="1:4">
      <c r="A5006">
        <v>5005</v>
      </c>
      <c r="B5006" s="431">
        <v>110.23490699960485</v>
      </c>
      <c r="C5006" s="324">
        <v>5.112241505231821E-2</v>
      </c>
      <c r="D5006" s="324">
        <v>0.11342038998768174</v>
      </c>
    </row>
    <row r="5007" spans="1:4">
      <c r="A5007">
        <v>5006</v>
      </c>
      <c r="B5007" s="431">
        <v>141.24125396975404</v>
      </c>
      <c r="C5007" s="324">
        <v>6.1384933684666146E-2</v>
      </c>
      <c r="D5007" s="324">
        <v>0.13637378055868404</v>
      </c>
    </row>
    <row r="5008" spans="1:4">
      <c r="A5008">
        <v>5007</v>
      </c>
      <c r="B5008" s="431">
        <v>121.54829053209187</v>
      </c>
      <c r="C5008" s="324">
        <v>6.7424556653678677E-2</v>
      </c>
      <c r="D5008" s="324">
        <v>0.11813896108366032</v>
      </c>
    </row>
    <row r="5009" spans="1:4">
      <c r="A5009">
        <v>5008</v>
      </c>
      <c r="B5009" s="431">
        <v>150.97526890084544</v>
      </c>
      <c r="C5009" s="324">
        <v>7.9462490887130838E-2</v>
      </c>
      <c r="D5009" s="324">
        <v>0.13648911349752177</v>
      </c>
    </row>
    <row r="5010" spans="1:4">
      <c r="A5010">
        <v>5009</v>
      </c>
      <c r="B5010" s="431">
        <v>142.91919972197533</v>
      </c>
      <c r="C5010" s="324">
        <v>5.9502514707624223E-2</v>
      </c>
      <c r="D5010" s="324">
        <v>0.13857537747963486</v>
      </c>
    </row>
    <row r="5011" spans="1:4">
      <c r="A5011">
        <v>5010</v>
      </c>
      <c r="B5011" s="431">
        <v>137.53430385315784</v>
      </c>
      <c r="C5011" s="324">
        <v>6.8162313917727355E-2</v>
      </c>
      <c r="D5011" s="324">
        <v>0.13064773143382233</v>
      </c>
    </row>
    <row r="5012" spans="1:4">
      <c r="A5012">
        <v>5011</v>
      </c>
      <c r="B5012" s="431">
        <v>116.18892576494787</v>
      </c>
      <c r="C5012" s="324">
        <v>6.6326200345683012E-2</v>
      </c>
      <c r="D5012" s="324">
        <v>0.11415982917211406</v>
      </c>
    </row>
    <row r="5013" spans="1:4">
      <c r="A5013">
        <v>5012</v>
      </c>
      <c r="B5013" s="431">
        <v>137.29909871234469</v>
      </c>
      <c r="C5013" s="324">
        <v>7.7870692875176062E-2</v>
      </c>
      <c r="D5013" s="324">
        <v>0.12687862523852628</v>
      </c>
    </row>
    <row r="5014" spans="1:4">
      <c r="A5014">
        <v>5013</v>
      </c>
      <c r="B5014" s="431">
        <v>110.97186170781497</v>
      </c>
      <c r="C5014" s="324">
        <v>5.9717883323187886E-2</v>
      </c>
      <c r="D5014" s="324">
        <v>0.11169434282897471</v>
      </c>
    </row>
    <row r="5015" spans="1:4">
      <c r="A5015">
        <v>5014</v>
      </c>
      <c r="B5015" s="431">
        <v>122.23841250038275</v>
      </c>
      <c r="C5015" s="324">
        <v>6.1470445427797012E-2</v>
      </c>
      <c r="D5015" s="324">
        <v>0.12057305618860679</v>
      </c>
    </row>
    <row r="5016" spans="1:4">
      <c r="A5016">
        <v>5015</v>
      </c>
      <c r="B5016" s="431">
        <v>116.37917845949379</v>
      </c>
      <c r="C5016" s="324">
        <v>6.8357872156592961E-2</v>
      </c>
      <c r="D5016" s="324">
        <v>0.11374100612102526</v>
      </c>
    </row>
    <row r="5017" spans="1:4">
      <c r="A5017">
        <v>5016</v>
      </c>
      <c r="B5017" s="431">
        <v>145.06281944263617</v>
      </c>
      <c r="C5017" s="324">
        <v>7.8543762731619074E-2</v>
      </c>
      <c r="D5017" s="324">
        <v>0.1324475413477588</v>
      </c>
    </row>
    <row r="5018" spans="1:4">
      <c r="A5018">
        <v>5017</v>
      </c>
      <c r="B5018" s="431">
        <v>117.80263524441794</v>
      </c>
      <c r="C5018" s="324">
        <v>6.5011016621725176E-2</v>
      </c>
      <c r="D5018" s="324">
        <v>0.1158433429579882</v>
      </c>
    </row>
    <row r="5019" spans="1:4">
      <c r="A5019">
        <v>5018</v>
      </c>
      <c r="B5019" s="431">
        <v>134.2375383033974</v>
      </c>
      <c r="C5019" s="324">
        <v>5.7964957849106269E-2</v>
      </c>
      <c r="D5019" s="324">
        <v>0.1318858815055125</v>
      </c>
    </row>
    <row r="5020" spans="1:4">
      <c r="A5020">
        <v>5019</v>
      </c>
      <c r="B5020" s="431">
        <v>124.01528437923794</v>
      </c>
      <c r="C5020" s="324">
        <v>7.1700796942087267E-2</v>
      </c>
      <c r="D5020" s="324">
        <v>0.11877041545759473</v>
      </c>
    </row>
    <row r="5021" spans="1:4">
      <c r="A5021">
        <v>5020</v>
      </c>
      <c r="B5021" s="431">
        <v>130.00316515024312</v>
      </c>
      <c r="C5021" s="324">
        <v>5.9714537756384606E-2</v>
      </c>
      <c r="D5021" s="324">
        <v>0.12765339550634164</v>
      </c>
    </row>
    <row r="5022" spans="1:4">
      <c r="A5022">
        <v>5021</v>
      </c>
      <c r="B5022" s="431">
        <v>123.24964510422527</v>
      </c>
      <c r="C5022" s="324">
        <v>5.1654641442771369E-2</v>
      </c>
      <c r="D5022" s="324">
        <v>0.12473466348667915</v>
      </c>
    </row>
    <row r="5023" spans="1:4">
      <c r="A5023">
        <v>5022</v>
      </c>
      <c r="B5023" s="431">
        <v>160.28282209402164</v>
      </c>
      <c r="C5023" s="324">
        <v>7.3552561539016931E-2</v>
      </c>
      <c r="D5023" s="324">
        <v>0.14616476275565951</v>
      </c>
    </row>
    <row r="5024" spans="1:4">
      <c r="A5024">
        <v>5023</v>
      </c>
      <c r="B5024" s="431">
        <v>149.74197735262669</v>
      </c>
      <c r="C5024" s="324">
        <v>6.5321629250106233E-2</v>
      </c>
      <c r="D5024" s="324">
        <v>0.14163695880170205</v>
      </c>
    </row>
    <row r="5025" spans="1:4">
      <c r="A5025">
        <v>5024</v>
      </c>
      <c r="B5025" s="431">
        <v>139.31301311889467</v>
      </c>
      <c r="C5025" s="324">
        <v>6.7509440340804611E-2</v>
      </c>
      <c r="D5025" s="324">
        <v>0.1323202625730211</v>
      </c>
    </row>
    <row r="5026" spans="1:4">
      <c r="A5026">
        <v>5025</v>
      </c>
      <c r="B5026" s="431">
        <v>125.36524926714191</v>
      </c>
      <c r="C5026" s="324">
        <v>6.0119426176007573E-2</v>
      </c>
      <c r="D5026" s="324">
        <v>0.12362605331305578</v>
      </c>
    </row>
    <row r="5027" spans="1:4">
      <c r="A5027">
        <v>5026</v>
      </c>
      <c r="B5027" s="431">
        <v>119.30655950523013</v>
      </c>
      <c r="C5027" s="324">
        <v>5.8804856119120896E-2</v>
      </c>
      <c r="D5027" s="324">
        <v>0.11896805229751656</v>
      </c>
    </row>
    <row r="5028" spans="1:4">
      <c r="A5028">
        <v>5027</v>
      </c>
      <c r="B5028" s="431">
        <v>146.3400788601688</v>
      </c>
      <c r="C5028" s="324">
        <v>7.465784768325176E-2</v>
      </c>
      <c r="D5028" s="324">
        <v>0.13496314978110452</v>
      </c>
    </row>
    <row r="5029" spans="1:4">
      <c r="A5029">
        <v>5028</v>
      </c>
      <c r="B5029" s="431">
        <v>119.96164469370021</v>
      </c>
      <c r="C5029" s="324">
        <v>7.4130615300559727E-2</v>
      </c>
      <c r="D5029" s="324">
        <v>0.11490974918032758</v>
      </c>
    </row>
    <row r="5030" spans="1:4">
      <c r="A5030">
        <v>5029</v>
      </c>
      <c r="B5030" s="431">
        <v>136.74975825489193</v>
      </c>
      <c r="C5030" s="324">
        <v>5.5548818239732095E-2</v>
      </c>
      <c r="D5030" s="324">
        <v>0.13500150730606894</v>
      </c>
    </row>
    <row r="5031" spans="1:4">
      <c r="A5031">
        <v>5030</v>
      </c>
      <c r="B5031" s="431">
        <v>140.59329899718051</v>
      </c>
      <c r="C5031" s="324">
        <v>7.3924065271357101E-2</v>
      </c>
      <c r="D5031" s="324">
        <v>0.13084115102389432</v>
      </c>
    </row>
    <row r="5032" spans="1:4">
      <c r="A5032">
        <v>5031</v>
      </c>
      <c r="B5032" s="431">
        <v>112.94394191897671</v>
      </c>
      <c r="C5032" s="324">
        <v>7.461885073902963E-2</v>
      </c>
      <c r="D5032" s="324">
        <v>0.1093941888922353</v>
      </c>
    </row>
    <row r="5033" spans="1:4">
      <c r="A5033">
        <v>5032</v>
      </c>
      <c r="B5033" s="431">
        <v>127.56059305638846</v>
      </c>
      <c r="C5033" s="324">
        <v>7.2601229400653972E-2</v>
      </c>
      <c r="D5033" s="324">
        <v>0.12124190536537385</v>
      </c>
    </row>
    <row r="5034" spans="1:4">
      <c r="A5034">
        <v>5033</v>
      </c>
      <c r="B5034" s="431">
        <v>156.73665837269851</v>
      </c>
      <c r="C5034" s="324">
        <v>7.2655849402144479E-2</v>
      </c>
      <c r="D5034" s="324">
        <v>0.14384244851471617</v>
      </c>
    </row>
    <row r="5035" spans="1:4">
      <c r="A5035">
        <v>5034</v>
      </c>
      <c r="B5035" s="431">
        <v>127.92866179504081</v>
      </c>
      <c r="C5035" s="324">
        <v>5.117726344670042E-2</v>
      </c>
      <c r="D5035" s="324">
        <v>0.1290352387989962</v>
      </c>
    </row>
    <row r="5036" spans="1:4">
      <c r="A5036">
        <v>5035</v>
      </c>
      <c r="B5036" s="431">
        <v>129.08161821386275</v>
      </c>
      <c r="C5036" s="324">
        <v>5.5245298307968912E-2</v>
      </c>
      <c r="D5036" s="324">
        <v>0.12851907142062646</v>
      </c>
    </row>
    <row r="5037" spans="1:4">
      <c r="A5037">
        <v>5036</v>
      </c>
      <c r="B5037" s="431">
        <v>130.70340882438538</v>
      </c>
      <c r="C5037" s="324">
        <v>5.5622796009119041E-2</v>
      </c>
      <c r="D5037" s="324">
        <v>0.129773026411031</v>
      </c>
    </row>
    <row r="5038" spans="1:4">
      <c r="A5038">
        <v>5037</v>
      </c>
      <c r="B5038" s="431">
        <v>114.14567846501096</v>
      </c>
      <c r="C5038" s="324">
        <v>7.275210692675417E-2</v>
      </c>
      <c r="D5038" s="324">
        <v>0.11079936401760607</v>
      </c>
    </row>
    <row r="5039" spans="1:4">
      <c r="A5039">
        <v>5038</v>
      </c>
      <c r="B5039" s="431">
        <v>133.61558191912837</v>
      </c>
      <c r="C5039" s="324">
        <v>6.9409508029655329E-2</v>
      </c>
      <c r="D5039" s="324">
        <v>0.12707500503904059</v>
      </c>
    </row>
    <row r="5040" spans="1:4">
      <c r="A5040">
        <v>5039</v>
      </c>
      <c r="B5040" s="431">
        <v>149.60336048393759</v>
      </c>
      <c r="C5040" s="324">
        <v>7.3644387118352764E-2</v>
      </c>
      <c r="D5040" s="324">
        <v>0.13789140032461181</v>
      </c>
    </row>
    <row r="5041" spans="1:4">
      <c r="A5041">
        <v>5040</v>
      </c>
      <c r="B5041" s="431">
        <v>129.02029943987597</v>
      </c>
      <c r="C5041" s="324">
        <v>6.8709087604055696E-2</v>
      </c>
      <c r="D5041" s="324">
        <v>0.12367941949752241</v>
      </c>
    </row>
    <row r="5042" spans="1:4">
      <c r="A5042">
        <v>5041</v>
      </c>
      <c r="B5042" s="431">
        <v>137.05360093583914</v>
      </c>
      <c r="C5042" s="324">
        <v>7.9518443764894475E-2</v>
      </c>
      <c r="D5042" s="324">
        <v>0.12611068877293502</v>
      </c>
    </row>
    <row r="5043" spans="1:4">
      <c r="A5043">
        <v>5042</v>
      </c>
      <c r="B5043" s="431">
        <v>123.3800046434058</v>
      </c>
      <c r="C5043" s="324">
        <v>7.2581064581210289E-2</v>
      </c>
      <c r="D5043" s="324">
        <v>0.1180060497909161</v>
      </c>
    </row>
    <row r="5044" spans="1:4">
      <c r="A5044">
        <v>5043</v>
      </c>
      <c r="B5044" s="431">
        <v>130.53887418068373</v>
      </c>
      <c r="C5044" s="324">
        <v>5.0262457225593957E-2</v>
      </c>
      <c r="D5044" s="324">
        <v>0.13169919528302493</v>
      </c>
    </row>
    <row r="5045" spans="1:4">
      <c r="A5045">
        <v>5044</v>
      </c>
      <c r="B5045" s="431">
        <v>109.05601800690536</v>
      </c>
      <c r="C5045" s="324">
        <v>7.0151500529680166E-2</v>
      </c>
      <c r="D5045" s="324">
        <v>0.10747860467446073</v>
      </c>
    </row>
    <row r="5046" spans="1:4">
      <c r="A5046">
        <v>5045</v>
      </c>
      <c r="B5046" s="431">
        <v>135.64856071030445</v>
      </c>
      <c r="C5046" s="324">
        <v>6.9845037488194664E-2</v>
      </c>
      <c r="D5046" s="324">
        <v>0.12852139752413266</v>
      </c>
    </row>
    <row r="5047" spans="1:4">
      <c r="A5047">
        <v>5046</v>
      </c>
      <c r="B5047" s="431">
        <v>140.19111373332345</v>
      </c>
      <c r="C5047" s="324">
        <v>5.5892122735219138E-2</v>
      </c>
      <c r="D5047" s="324">
        <v>0.13781403004509599</v>
      </c>
    </row>
    <row r="5048" spans="1:4">
      <c r="A5048">
        <v>5047</v>
      </c>
      <c r="B5048" s="431">
        <v>153.44419865853135</v>
      </c>
      <c r="C5048" s="324">
        <v>6.6769585784883054E-2</v>
      </c>
      <c r="D5048" s="324">
        <v>0.14396347458652892</v>
      </c>
    </row>
    <row r="5049" spans="1:4">
      <c r="A5049">
        <v>5048</v>
      </c>
      <c r="B5049" s="431">
        <v>138.83217826147205</v>
      </c>
      <c r="C5049" s="324">
        <v>5.0211698711017008E-2</v>
      </c>
      <c r="D5049" s="324">
        <v>0.13908867030612304</v>
      </c>
    </row>
    <row r="5050" spans="1:4">
      <c r="A5050">
        <v>5049</v>
      </c>
      <c r="B5050" s="431">
        <v>135.77201152208985</v>
      </c>
      <c r="C5050" s="324">
        <v>6.6107507928324635E-2</v>
      </c>
      <c r="D5050" s="324">
        <v>0.13001687050103405</v>
      </c>
    </row>
    <row r="5051" spans="1:4">
      <c r="A5051">
        <v>5050</v>
      </c>
      <c r="B5051" s="431">
        <v>156.91758866709793</v>
      </c>
      <c r="C5051" s="324">
        <v>7.2822975191670927E-2</v>
      </c>
      <c r="D5051" s="324">
        <v>0.14390560736448821</v>
      </c>
    </row>
    <row r="5052" spans="1:4">
      <c r="A5052">
        <v>5051</v>
      </c>
      <c r="B5052" s="431">
        <v>113.90707437766238</v>
      </c>
      <c r="C5052" s="324">
        <v>5.0188066996721584E-2</v>
      </c>
      <c r="D5052" s="324">
        <v>0.1169470445996057</v>
      </c>
    </row>
    <row r="5053" spans="1:4">
      <c r="A5053">
        <v>5052</v>
      </c>
      <c r="B5053" s="431">
        <v>121.62983534077414</v>
      </c>
      <c r="C5053" s="324">
        <v>5.1727611064784053E-2</v>
      </c>
      <c r="D5053" s="324">
        <v>0.12328305596311298</v>
      </c>
    </row>
    <row r="5054" spans="1:4">
      <c r="A5054">
        <v>5053</v>
      </c>
      <c r="B5054" s="431">
        <v>140.77039532719212</v>
      </c>
      <c r="C5054" s="324">
        <v>5.5700029002362879E-2</v>
      </c>
      <c r="D5054" s="324">
        <v>0.1383942052196464</v>
      </c>
    </row>
    <row r="5055" spans="1:4">
      <c r="A5055">
        <v>5054</v>
      </c>
      <c r="B5055" s="431">
        <v>125.02350266373597</v>
      </c>
      <c r="C5055" s="324">
        <v>6.1749674911494218E-2</v>
      </c>
      <c r="D5055" s="324">
        <v>0.12278973750710226</v>
      </c>
    </row>
    <row r="5056" spans="1:4">
      <c r="A5056">
        <v>5055</v>
      </c>
      <c r="B5056" s="431">
        <v>130.0632382888837</v>
      </c>
      <c r="C5056" s="324">
        <v>5.6293381469460849E-2</v>
      </c>
      <c r="D5056" s="324">
        <v>0.12897087976164942</v>
      </c>
    </row>
    <row r="5057" spans="1:4">
      <c r="A5057">
        <v>5056</v>
      </c>
      <c r="B5057" s="431">
        <v>137.2534211320789</v>
      </c>
      <c r="C5057" s="324">
        <v>5.7637938804755894E-2</v>
      </c>
      <c r="D5057" s="324">
        <v>0.13457529819679337</v>
      </c>
    </row>
    <row r="5058" spans="1:4">
      <c r="A5058">
        <v>5057</v>
      </c>
      <c r="B5058" s="431">
        <v>103.62550306309603</v>
      </c>
      <c r="C5058" s="324">
        <v>5.572018246432775E-2</v>
      </c>
      <c r="D5058" s="324">
        <v>0.10647105683890332</v>
      </c>
    </row>
    <row r="5059" spans="1:4">
      <c r="A5059">
        <v>5058</v>
      </c>
      <c r="B5059" s="431">
        <v>132.20734583890604</v>
      </c>
      <c r="C5059" s="324">
        <v>5.5936414276220099E-2</v>
      </c>
      <c r="D5059" s="324">
        <v>0.13094453530389349</v>
      </c>
    </row>
    <row r="5060" spans="1:4">
      <c r="A5060">
        <v>5059</v>
      </c>
      <c r="B5060" s="431">
        <v>144.47427440292145</v>
      </c>
      <c r="C5060" s="324">
        <v>7.0842426773552986E-2</v>
      </c>
      <c r="D5060" s="324">
        <v>0.13507210712700987</v>
      </c>
    </row>
    <row r="5061" spans="1:4">
      <c r="A5061">
        <v>5060</v>
      </c>
      <c r="B5061" s="431">
        <v>139.59199611393453</v>
      </c>
      <c r="C5061" s="324">
        <v>7.262364508240654E-2</v>
      </c>
      <c r="D5061" s="324">
        <v>0.13056359352911928</v>
      </c>
    </row>
    <row r="5062" spans="1:4">
      <c r="A5062">
        <v>5061</v>
      </c>
      <c r="B5062" s="431">
        <v>129.56047524963628</v>
      </c>
      <c r="C5062" s="324">
        <v>5.7940411319928435E-2</v>
      </c>
      <c r="D5062" s="324">
        <v>0.12793107588925232</v>
      </c>
    </row>
    <row r="5063" spans="1:4">
      <c r="A5063">
        <v>5062</v>
      </c>
      <c r="B5063" s="431">
        <v>131.33215872723818</v>
      </c>
      <c r="C5063" s="324">
        <v>6.4759203421305492E-2</v>
      </c>
      <c r="D5063" s="324">
        <v>0.1269193740986041</v>
      </c>
    </row>
    <row r="5064" spans="1:4">
      <c r="A5064">
        <v>5063</v>
      </c>
      <c r="B5064" s="431">
        <v>129.08522957084134</v>
      </c>
      <c r="C5064" s="324">
        <v>5.1474921354779477E-2</v>
      </c>
      <c r="D5064" s="324">
        <v>0.12994319779302102</v>
      </c>
    </row>
    <row r="5065" spans="1:4">
      <c r="A5065">
        <v>5064</v>
      </c>
      <c r="B5065" s="431">
        <v>129.36626843106148</v>
      </c>
      <c r="C5065" s="324">
        <v>7.6946748507649987E-2</v>
      </c>
      <c r="D5065" s="324">
        <v>0.12121698585871102</v>
      </c>
    </row>
    <row r="5066" spans="1:4">
      <c r="A5066">
        <v>5065</v>
      </c>
      <c r="B5066" s="431">
        <v>130.62600112733455</v>
      </c>
      <c r="C5066" s="324">
        <v>6.4438808287698227E-2</v>
      </c>
      <c r="D5066" s="324">
        <v>0.12645956166806238</v>
      </c>
    </row>
    <row r="5067" spans="1:4">
      <c r="A5067">
        <v>5066</v>
      </c>
      <c r="B5067" s="431">
        <v>110.66357729263571</v>
      </c>
      <c r="C5067" s="324">
        <v>5.6330818499592518E-2</v>
      </c>
      <c r="D5067" s="324">
        <v>0.1123508933765812</v>
      </c>
    </row>
    <row r="5068" spans="1:4">
      <c r="A5068">
        <v>5067</v>
      </c>
      <c r="B5068" s="431">
        <v>138.38712100207465</v>
      </c>
      <c r="C5068" s="324">
        <v>6.2046201793498457E-2</v>
      </c>
      <c r="D5068" s="324">
        <v>0.13373810450919385</v>
      </c>
    </row>
    <row r="5069" spans="1:4">
      <c r="A5069">
        <v>5068</v>
      </c>
      <c r="B5069" s="431">
        <v>136.10987592507075</v>
      </c>
      <c r="C5069" s="324">
        <v>6.1122722258382819E-2</v>
      </c>
      <c r="D5069" s="324">
        <v>0.13221755859329157</v>
      </c>
    </row>
    <row r="5070" spans="1:4">
      <c r="A5070">
        <v>5069</v>
      </c>
      <c r="B5070" s="431">
        <v>123.05614338867181</v>
      </c>
      <c r="C5070" s="324">
        <v>5.9494527494299475E-2</v>
      </c>
      <c r="D5070" s="324">
        <v>0.1219009093874448</v>
      </c>
    </row>
    <row r="5071" spans="1:4">
      <c r="A5071">
        <v>5070</v>
      </c>
      <c r="B5071" s="431">
        <v>114.40223055025895</v>
      </c>
      <c r="C5071" s="324">
        <v>5.80895891916424E-2</v>
      </c>
      <c r="D5071" s="324">
        <v>0.1150392763975058</v>
      </c>
    </row>
    <row r="5072" spans="1:4">
      <c r="A5072">
        <v>5071</v>
      </c>
      <c r="B5072" s="431">
        <v>111.6983592715164</v>
      </c>
      <c r="C5072" s="324">
        <v>7.121689525489551E-2</v>
      </c>
      <c r="D5072" s="324">
        <v>0.10928855191564531</v>
      </c>
    </row>
    <row r="5073" spans="1:4">
      <c r="A5073">
        <v>5072</v>
      </c>
      <c r="B5073" s="431">
        <v>131.12976139227061</v>
      </c>
      <c r="C5073" s="324">
        <v>7.0133527075002686E-2</v>
      </c>
      <c r="D5073" s="324">
        <v>0.12485814658095208</v>
      </c>
    </row>
    <row r="5074" spans="1:4">
      <c r="A5074">
        <v>5073</v>
      </c>
      <c r="B5074" s="431">
        <v>130.54418837883813</v>
      </c>
      <c r="C5074" s="324">
        <v>6.3759624000526788E-2</v>
      </c>
      <c r="D5074" s="324">
        <v>0.1266360184431346</v>
      </c>
    </row>
    <row r="5075" spans="1:4">
      <c r="A5075">
        <v>5074</v>
      </c>
      <c r="B5075" s="431">
        <v>135.55833567093117</v>
      </c>
      <c r="C5075" s="324">
        <v>6.5695181016668297E-2</v>
      </c>
      <c r="D5075" s="324">
        <v>0.13000048071723758</v>
      </c>
    </row>
    <row r="5076" spans="1:4">
      <c r="A5076">
        <v>5075</v>
      </c>
      <c r="B5076" s="431">
        <v>158.77247292603113</v>
      </c>
      <c r="C5076" s="324">
        <v>7.5783450052041304E-2</v>
      </c>
      <c r="D5076" s="324">
        <v>0.14396495552087701</v>
      </c>
    </row>
    <row r="5077" spans="1:4">
      <c r="A5077">
        <v>5076</v>
      </c>
      <c r="B5077" s="431">
        <v>139.59113517070699</v>
      </c>
      <c r="C5077" s="324">
        <v>6.352943039663575E-2</v>
      </c>
      <c r="D5077" s="324">
        <v>0.13413076840570801</v>
      </c>
    </row>
    <row r="5078" spans="1:4">
      <c r="A5078">
        <v>5077</v>
      </c>
      <c r="B5078" s="431">
        <v>129.65573434622462</v>
      </c>
      <c r="C5078" s="324">
        <v>5.0117852645981058E-2</v>
      </c>
      <c r="D5078" s="324">
        <v>0.13097079109813389</v>
      </c>
    </row>
    <row r="5079" spans="1:4">
      <c r="A5079">
        <v>5078</v>
      </c>
      <c r="B5079" s="431">
        <v>108.94585466313058</v>
      </c>
      <c r="C5079" s="324">
        <v>7.5518807901776772E-2</v>
      </c>
      <c r="D5079" s="324">
        <v>0.10612136015777375</v>
      </c>
    </row>
    <row r="5080" spans="1:4">
      <c r="A5080">
        <v>5079</v>
      </c>
      <c r="B5080" s="431">
        <v>136.71581414775838</v>
      </c>
      <c r="C5080" s="324">
        <v>7.6237561198062062E-2</v>
      </c>
      <c r="D5080" s="324">
        <v>0.1270225879239999</v>
      </c>
    </row>
    <row r="5081" spans="1:4">
      <c r="A5081">
        <v>5080</v>
      </c>
      <c r="B5081" s="431">
        <v>112.86147951784199</v>
      </c>
      <c r="C5081" s="324">
        <v>5.2575318460620628E-2</v>
      </c>
      <c r="D5081" s="324">
        <v>0.115315116436102</v>
      </c>
    </row>
    <row r="5082" spans="1:4">
      <c r="A5082">
        <v>5081</v>
      </c>
      <c r="B5082" s="431">
        <v>145.91611226421307</v>
      </c>
      <c r="C5082" s="324">
        <v>7.3418106997114665E-2</v>
      </c>
      <c r="D5082" s="324">
        <v>0.13514219357913165</v>
      </c>
    </row>
    <row r="5083" spans="1:4">
      <c r="A5083">
        <v>5082</v>
      </c>
      <c r="B5083" s="431">
        <v>140.22296740246287</v>
      </c>
      <c r="C5083" s="324">
        <v>7.5118604742511461E-2</v>
      </c>
      <c r="D5083" s="324">
        <v>0.13010385339320185</v>
      </c>
    </row>
    <row r="5084" spans="1:4">
      <c r="A5084">
        <v>5083</v>
      </c>
      <c r="B5084" s="431">
        <v>121.24267203381687</v>
      </c>
      <c r="C5084" s="324">
        <v>5.9173504751722103E-2</v>
      </c>
      <c r="D5084" s="324">
        <v>0.1204815861080884</v>
      </c>
    </row>
    <row r="5085" spans="1:4">
      <c r="A5085">
        <v>5084</v>
      </c>
      <c r="B5085" s="431">
        <v>130.36971688886516</v>
      </c>
      <c r="C5085" s="324">
        <v>7.8945382739857489E-2</v>
      </c>
      <c r="D5085" s="324">
        <v>0.12132412037259313</v>
      </c>
    </row>
    <row r="5086" spans="1:4">
      <c r="A5086">
        <v>5085</v>
      </c>
      <c r="B5086" s="431">
        <v>122.26964897227657</v>
      </c>
      <c r="C5086" s="324">
        <v>7.6841544754263733E-2</v>
      </c>
      <c r="D5086" s="324">
        <v>0.11588664342257031</v>
      </c>
    </row>
    <row r="5087" spans="1:4">
      <c r="A5087">
        <v>5086</v>
      </c>
      <c r="B5087" s="431">
        <v>134.32005206396667</v>
      </c>
      <c r="C5087" s="324">
        <v>6.8005291772077467E-2</v>
      </c>
      <c r="D5087" s="324">
        <v>0.12814487956144013</v>
      </c>
    </row>
    <row r="5088" spans="1:4">
      <c r="A5088">
        <v>5087</v>
      </c>
      <c r="B5088" s="431">
        <v>121.96256959899301</v>
      </c>
      <c r="C5088" s="324">
        <v>7.6635232212317744E-2</v>
      </c>
      <c r="D5088" s="324">
        <v>0.11571434584368227</v>
      </c>
    </row>
    <row r="5089" spans="1:4">
      <c r="A5089">
        <v>5088</v>
      </c>
      <c r="B5089" s="431">
        <v>148.69616106633413</v>
      </c>
      <c r="C5089" s="324">
        <v>6.134727728615854E-2</v>
      </c>
      <c r="D5089" s="324">
        <v>0.14257884201404192</v>
      </c>
    </row>
    <row r="5090" spans="1:4">
      <c r="A5090">
        <v>5089</v>
      </c>
      <c r="B5090" s="431">
        <v>119.23462047490362</v>
      </c>
      <c r="C5090" s="324">
        <v>7.6879677300751056E-2</v>
      </c>
      <c r="D5090" s="324">
        <v>0.1135818784903814</v>
      </c>
    </row>
    <row r="5091" spans="1:4">
      <c r="A5091">
        <v>5090</v>
      </c>
      <c r="B5091" s="431">
        <v>148.9578195676508</v>
      </c>
      <c r="C5091" s="324">
        <v>6.8569303275351087E-2</v>
      </c>
      <c r="D5091" s="324">
        <v>0.13956990527855165</v>
      </c>
    </row>
    <row r="5092" spans="1:4">
      <c r="A5092">
        <v>5091</v>
      </c>
      <c r="B5092" s="431">
        <v>120.46337331801949</v>
      </c>
      <c r="C5092" s="324">
        <v>7.6461314189462601E-2</v>
      </c>
      <c r="D5092" s="324">
        <v>0.11462899317406815</v>
      </c>
    </row>
    <row r="5093" spans="1:4">
      <c r="A5093">
        <v>5092</v>
      </c>
      <c r="B5093" s="431">
        <v>136.75430142026804</v>
      </c>
      <c r="C5093" s="324">
        <v>7.4535682003263243E-2</v>
      </c>
      <c r="D5093" s="324">
        <v>0.1276654859870302</v>
      </c>
    </row>
    <row r="5094" spans="1:4">
      <c r="A5094">
        <v>5093</v>
      </c>
      <c r="B5094" s="431">
        <v>133.22761076182522</v>
      </c>
      <c r="C5094" s="324">
        <v>5.3256601408709123E-2</v>
      </c>
      <c r="D5094" s="324">
        <v>0.1328802539399751</v>
      </c>
    </row>
    <row r="5095" spans="1:4">
      <c r="A5095">
        <v>5094</v>
      </c>
      <c r="B5095" s="431">
        <v>125.76826324553001</v>
      </c>
      <c r="C5095" s="324">
        <v>5.3818859627386029E-2</v>
      </c>
      <c r="D5095" s="324">
        <v>0.12617238637781331</v>
      </c>
    </row>
    <row r="5096" spans="1:4">
      <c r="A5096">
        <v>5095</v>
      </c>
      <c r="B5096" s="431">
        <v>129.99607039190974</v>
      </c>
      <c r="C5096" s="324">
        <v>6.4141914362153926E-2</v>
      </c>
      <c r="D5096" s="324">
        <v>0.126051638601925</v>
      </c>
    </row>
    <row r="5097" spans="1:4">
      <c r="A5097">
        <v>5096</v>
      </c>
      <c r="B5097" s="431">
        <v>134.37916805078675</v>
      </c>
      <c r="C5097" s="324">
        <v>5.0786107504175095E-2</v>
      </c>
      <c r="D5097" s="324">
        <v>0.13489446538637642</v>
      </c>
    </row>
    <row r="5098" spans="1:4">
      <c r="A5098">
        <v>5097</v>
      </c>
      <c r="B5098" s="431">
        <v>132.06790283532092</v>
      </c>
      <c r="C5098" s="324">
        <v>7.2982628402757752E-2</v>
      </c>
      <c r="D5098" s="324">
        <v>0.1246057134328756</v>
      </c>
    </row>
    <row r="5099" spans="1:4">
      <c r="A5099">
        <v>5098</v>
      </c>
      <c r="B5099" s="431">
        <v>134.32841598446942</v>
      </c>
      <c r="C5099" s="324">
        <v>6.0743468003693721E-2</v>
      </c>
      <c r="D5099" s="324">
        <v>0.13088243839600289</v>
      </c>
    </row>
    <row r="5100" spans="1:4">
      <c r="A5100">
        <v>5099</v>
      </c>
      <c r="B5100" s="431">
        <v>141.86726480971384</v>
      </c>
      <c r="C5100" s="324">
        <v>5.9466916569260377E-2</v>
      </c>
      <c r="D5100" s="324">
        <v>0.13770737088110324</v>
      </c>
    </row>
    <row r="5101" spans="1:4">
      <c r="A5101">
        <v>5100</v>
      </c>
      <c r="B5101" s="431">
        <v>133.28580595525304</v>
      </c>
      <c r="C5101" s="324">
        <v>5.5164050411043712E-2</v>
      </c>
      <c r="D5101" s="324">
        <v>0.13217378293929297</v>
      </c>
    </row>
    <row r="5102" spans="1:4">
      <c r="A5102">
        <v>5101</v>
      </c>
      <c r="B5102" s="431">
        <v>114.72630378406014</v>
      </c>
      <c r="C5102" s="324">
        <v>7.5708124933628426E-2</v>
      </c>
      <c r="D5102" s="324">
        <v>0.11047678006753449</v>
      </c>
    </row>
    <row r="5103" spans="1:4">
      <c r="A5103">
        <v>5102</v>
      </c>
      <c r="B5103" s="431">
        <v>127.85918292411657</v>
      </c>
      <c r="C5103" s="324">
        <v>5.1949797422601751E-2</v>
      </c>
      <c r="D5103" s="324">
        <v>0.12868428096790557</v>
      </c>
    </row>
    <row r="5104" spans="1:4">
      <c r="A5104">
        <v>5103</v>
      </c>
      <c r="B5104" s="431">
        <v>129.28946451944171</v>
      </c>
      <c r="C5104" s="324">
        <v>7.2448986727953413E-2</v>
      </c>
      <c r="D5104" s="324">
        <v>0.12263325171905576</v>
      </c>
    </row>
    <row r="5105" spans="1:4">
      <c r="A5105">
        <v>5104</v>
      </c>
      <c r="B5105" s="431">
        <v>142.84676646970703</v>
      </c>
      <c r="C5105" s="324">
        <v>7.5776336624182913E-2</v>
      </c>
      <c r="D5105" s="324">
        <v>0.13185239842575461</v>
      </c>
    </row>
    <row r="5106" spans="1:4">
      <c r="A5106">
        <v>5105</v>
      </c>
      <c r="B5106" s="431">
        <v>141.5188780305804</v>
      </c>
      <c r="C5106" s="324">
        <v>6.6223889033414376E-2</v>
      </c>
      <c r="D5106" s="324">
        <v>0.13460480880522957</v>
      </c>
    </row>
    <row r="5107" spans="1:4">
      <c r="A5107">
        <v>5106</v>
      </c>
      <c r="B5107" s="431">
        <v>121.05982122219601</v>
      </c>
      <c r="C5107" s="324">
        <v>7.4462093992373954E-2</v>
      </c>
      <c r="D5107" s="324">
        <v>0.11565724208688542</v>
      </c>
    </row>
    <row r="5108" spans="1:4">
      <c r="A5108">
        <v>5107</v>
      </c>
      <c r="B5108" s="431">
        <v>125.60616620222611</v>
      </c>
      <c r="C5108" s="324">
        <v>5.1557235583456811E-2</v>
      </c>
      <c r="D5108" s="324">
        <v>0.12684560469515915</v>
      </c>
    </row>
    <row r="5109" spans="1:4">
      <c r="A5109">
        <v>5108</v>
      </c>
      <c r="B5109" s="431">
        <v>130.84138895059814</v>
      </c>
      <c r="C5109" s="324">
        <v>6.9188622263813684E-2</v>
      </c>
      <c r="D5109" s="324">
        <v>0.12495841657495582</v>
      </c>
    </row>
    <row r="5110" spans="1:4">
      <c r="A5110">
        <v>5109</v>
      </c>
      <c r="B5110" s="431">
        <v>112.78032772967914</v>
      </c>
      <c r="C5110" s="324">
        <v>6.1937713256076776E-2</v>
      </c>
      <c r="D5110" s="324">
        <v>0.11259838862025243</v>
      </c>
    </row>
    <row r="5111" spans="1:4">
      <c r="A5111">
        <v>5110</v>
      </c>
      <c r="B5111" s="431">
        <v>147.58194733681952</v>
      </c>
      <c r="C5111" s="324">
        <v>6.4500888085226013E-2</v>
      </c>
      <c r="D5111" s="324">
        <v>0.14024755566088773</v>
      </c>
    </row>
    <row r="5112" spans="1:4">
      <c r="A5112">
        <v>5111</v>
      </c>
      <c r="B5112" s="431">
        <v>150.56647623298724</v>
      </c>
      <c r="C5112" s="324">
        <v>7.2595350557284125E-2</v>
      </c>
      <c r="D5112" s="324">
        <v>0.13908525216898357</v>
      </c>
    </row>
    <row r="5113" spans="1:4">
      <c r="A5113">
        <v>5112</v>
      </c>
      <c r="B5113" s="431">
        <v>137.40004817258205</v>
      </c>
      <c r="C5113" s="324">
        <v>6.4911122608422828E-2</v>
      </c>
      <c r="D5113" s="324">
        <v>0.13179452122237803</v>
      </c>
    </row>
    <row r="5114" spans="1:4">
      <c r="A5114">
        <v>5113</v>
      </c>
      <c r="B5114" s="431">
        <v>132.54428258641855</v>
      </c>
      <c r="C5114" s="324">
        <v>5.1683766838015885E-2</v>
      </c>
      <c r="D5114" s="324">
        <v>0.13290972963195216</v>
      </c>
    </row>
    <row r="5115" spans="1:4">
      <c r="A5115">
        <v>5114</v>
      </c>
      <c r="B5115" s="431">
        <v>129.41755914835997</v>
      </c>
      <c r="C5115" s="324">
        <v>7.6826478339185239E-2</v>
      </c>
      <c r="D5115" s="324">
        <v>0.12129465488437578</v>
      </c>
    </row>
    <row r="5116" spans="1:4">
      <c r="A5116">
        <v>5115</v>
      </c>
      <c r="B5116" s="431">
        <v>113.59725987026862</v>
      </c>
      <c r="C5116" s="324">
        <v>6.8654454205489934E-2</v>
      </c>
      <c r="D5116" s="324">
        <v>0.11144868264507954</v>
      </c>
    </row>
    <row r="5117" spans="1:4">
      <c r="A5117">
        <v>5116</v>
      </c>
      <c r="B5117" s="431">
        <v>145.50357716565716</v>
      </c>
      <c r="C5117" s="324">
        <v>6.6654864841445755E-2</v>
      </c>
      <c r="D5117" s="324">
        <v>0.1376331513974329</v>
      </c>
    </row>
    <row r="5118" spans="1:4">
      <c r="A5118">
        <v>5117</v>
      </c>
      <c r="B5118" s="431">
        <v>139.46103438435046</v>
      </c>
      <c r="C5118" s="324">
        <v>7.3148734282305811E-2</v>
      </c>
      <c r="D5118" s="324">
        <v>0.13026288621129545</v>
      </c>
    </row>
    <row r="5119" spans="1:4">
      <c r="A5119">
        <v>5118</v>
      </c>
      <c r="B5119" s="431">
        <v>131.47702127288341</v>
      </c>
      <c r="C5119" s="324">
        <v>5.04291688652845E-2</v>
      </c>
      <c r="D5119" s="324">
        <v>0.1324663016961459</v>
      </c>
    </row>
    <row r="5120" spans="1:4">
      <c r="A5120">
        <v>5119</v>
      </c>
      <c r="B5120" s="431">
        <v>124.33194304493853</v>
      </c>
      <c r="C5120" s="324">
        <v>5.2084285310508821E-2</v>
      </c>
      <c r="D5120" s="324">
        <v>0.12553538607160186</v>
      </c>
    </row>
    <row r="5121" spans="1:4">
      <c r="A5121">
        <v>5120</v>
      </c>
      <c r="B5121" s="431">
        <v>136.63974591794934</v>
      </c>
      <c r="C5121" s="324">
        <v>6.2073020167682798E-2</v>
      </c>
      <c r="D5121" s="324">
        <v>0.13228297779128179</v>
      </c>
    </row>
    <row r="5122" spans="1:4">
      <c r="A5122">
        <v>5121</v>
      </c>
      <c r="B5122" s="431">
        <v>145.43636248280066</v>
      </c>
      <c r="C5122" s="324">
        <v>7.8048219251468876E-2</v>
      </c>
      <c r="D5122" s="324">
        <v>0.13292170797448255</v>
      </c>
    </row>
    <row r="5123" spans="1:4">
      <c r="A5123">
        <v>5122</v>
      </c>
      <c r="B5123" s="431">
        <v>134.52331626712916</v>
      </c>
      <c r="C5123" s="324">
        <v>6.7065265424114312E-2</v>
      </c>
      <c r="D5123" s="324">
        <v>0.12865393466651834</v>
      </c>
    </row>
    <row r="5124" spans="1:4">
      <c r="A5124">
        <v>5123</v>
      </c>
      <c r="B5124" s="431">
        <v>135.29205107928578</v>
      </c>
      <c r="C5124" s="324">
        <v>6.9927780297551201E-2</v>
      </c>
      <c r="D5124" s="324">
        <v>0.12820991234407397</v>
      </c>
    </row>
    <row r="5125" spans="1:4">
      <c r="A5125">
        <v>5124</v>
      </c>
      <c r="B5125" s="431">
        <v>118.7047006938606</v>
      </c>
      <c r="C5125" s="324">
        <v>6.1568069817297198E-2</v>
      </c>
      <c r="D5125" s="324">
        <v>0.11761173038495731</v>
      </c>
    </row>
    <row r="5126" spans="1:4">
      <c r="A5126">
        <v>5125</v>
      </c>
      <c r="B5126" s="431">
        <v>141.77565216507568</v>
      </c>
      <c r="C5126" s="324">
        <v>6.2090409138282024E-2</v>
      </c>
      <c r="D5126" s="324">
        <v>0.13652090422657495</v>
      </c>
    </row>
    <row r="5127" spans="1:4">
      <c r="A5127">
        <v>5126</v>
      </c>
      <c r="B5127" s="431">
        <v>133.33726032064567</v>
      </c>
      <c r="C5127" s="324">
        <v>7.1848089081164496E-2</v>
      </c>
      <c r="D5127" s="324">
        <v>0.12598690738228877</v>
      </c>
    </row>
    <row r="5128" spans="1:4">
      <c r="A5128">
        <v>5127</v>
      </c>
      <c r="B5128" s="431">
        <v>108.72723865260315</v>
      </c>
      <c r="C5128" s="324">
        <v>7.3376120786823387E-2</v>
      </c>
      <c r="D5128" s="324">
        <v>0.10645440598195971</v>
      </c>
    </row>
    <row r="5129" spans="1:4">
      <c r="A5129">
        <v>5128</v>
      </c>
      <c r="B5129" s="431">
        <v>110.31870309197005</v>
      </c>
      <c r="C5129" s="324">
        <v>5.9912012601230302E-2</v>
      </c>
      <c r="D5129" s="324">
        <v>0.11109518846322913</v>
      </c>
    </row>
    <row r="5130" spans="1:4">
      <c r="A5130">
        <v>5129</v>
      </c>
      <c r="B5130" s="431">
        <v>111.73316779423239</v>
      </c>
      <c r="C5130" s="324">
        <v>7.7623666523780513E-2</v>
      </c>
      <c r="D5130" s="324">
        <v>0.10773236340856301</v>
      </c>
    </row>
    <row r="5131" spans="1:4">
      <c r="A5131">
        <v>5130</v>
      </c>
      <c r="B5131" s="431">
        <v>135.89993945691103</v>
      </c>
      <c r="C5131" s="324">
        <v>5.9597866372018062E-2</v>
      </c>
      <c r="D5131" s="324">
        <v>0.13264417982267782</v>
      </c>
    </row>
    <row r="5132" spans="1:4">
      <c r="A5132">
        <v>5131</v>
      </c>
      <c r="B5132" s="431">
        <v>110.94748582314075</v>
      </c>
      <c r="C5132" s="324">
        <v>7.3304527836527925E-2</v>
      </c>
      <c r="D5132" s="324">
        <v>0.10818570249739416</v>
      </c>
    </row>
    <row r="5133" spans="1:4">
      <c r="A5133">
        <v>5132</v>
      </c>
      <c r="B5133" s="431">
        <v>152.60990374553137</v>
      </c>
      <c r="C5133" s="324">
        <v>6.3450655831699565E-2</v>
      </c>
      <c r="D5133" s="324">
        <v>0.14483392000568879</v>
      </c>
    </row>
    <row r="5134" spans="1:4">
      <c r="A5134">
        <v>5133</v>
      </c>
      <c r="B5134" s="431">
        <v>127.96072312215411</v>
      </c>
      <c r="C5134" s="324">
        <v>5.5272636709396097E-2</v>
      </c>
      <c r="D5134" s="324">
        <v>0.12754320549118106</v>
      </c>
    </row>
    <row r="5135" spans="1:4">
      <c r="A5135">
        <v>5134</v>
      </c>
      <c r="B5135" s="431">
        <v>143.91305984635017</v>
      </c>
      <c r="C5135" s="324">
        <v>5.7373201883106122E-2</v>
      </c>
      <c r="D5135" s="324">
        <v>0.14034801371068717</v>
      </c>
    </row>
    <row r="5136" spans="1:4">
      <c r="A5136">
        <v>5135</v>
      </c>
      <c r="B5136" s="431">
        <v>135.58743984382085</v>
      </c>
      <c r="C5136" s="324">
        <v>5.7857670368560439E-2</v>
      </c>
      <c r="D5136" s="324">
        <v>0.13307275309308728</v>
      </c>
    </row>
    <row r="5137" spans="1:4">
      <c r="A5137">
        <v>5136</v>
      </c>
      <c r="B5137" s="431">
        <v>118.57445643386171</v>
      </c>
      <c r="C5137" s="324">
        <v>7.3919031030460741E-2</v>
      </c>
      <c r="D5137" s="324">
        <v>0.1139030291578019</v>
      </c>
    </row>
    <row r="5138" spans="1:4">
      <c r="A5138">
        <v>5137</v>
      </c>
      <c r="B5138" s="431">
        <v>118.27091005357441</v>
      </c>
      <c r="C5138" s="324">
        <v>5.6168124375943151E-2</v>
      </c>
      <c r="D5138" s="324">
        <v>0.11891365770240203</v>
      </c>
    </row>
    <row r="5139" spans="1:4">
      <c r="A5139">
        <v>5138</v>
      </c>
      <c r="B5139" s="431">
        <v>132.12762861285472</v>
      </c>
      <c r="C5139" s="324">
        <v>5.8957511586582995E-2</v>
      </c>
      <c r="D5139" s="324">
        <v>0.12972068848173149</v>
      </c>
    </row>
    <row r="5140" spans="1:4">
      <c r="A5140">
        <v>5139</v>
      </c>
      <c r="B5140" s="431">
        <v>124.59911181220275</v>
      </c>
      <c r="C5140" s="324">
        <v>6.5840415733792082E-2</v>
      </c>
      <c r="D5140" s="324">
        <v>0.12109174684603803</v>
      </c>
    </row>
    <row r="5141" spans="1:4">
      <c r="A5141">
        <v>5140</v>
      </c>
      <c r="B5141" s="431">
        <v>131.43613790811327</v>
      </c>
      <c r="C5141" s="324">
        <v>7.8666435893935349E-2</v>
      </c>
      <c r="D5141" s="324">
        <v>0.12221175121811793</v>
      </c>
    </row>
    <row r="5142" spans="1:4">
      <c r="A5142">
        <v>5141</v>
      </c>
      <c r="B5142" s="431">
        <v>148.24834432151022</v>
      </c>
      <c r="C5142" s="324">
        <v>6.7081926817578227E-2</v>
      </c>
      <c r="D5142" s="324">
        <v>0.13965280935309979</v>
      </c>
    </row>
    <row r="5143" spans="1:4">
      <c r="A5143">
        <v>5142</v>
      </c>
      <c r="B5143" s="431">
        <v>148.8780446891522</v>
      </c>
      <c r="C5143" s="324">
        <v>7.1195187955719968E-2</v>
      </c>
      <c r="D5143" s="324">
        <v>0.13837247953818649</v>
      </c>
    </row>
    <row r="5144" spans="1:4">
      <c r="A5144">
        <v>5143</v>
      </c>
      <c r="B5144" s="431">
        <v>118.54846890310419</v>
      </c>
      <c r="C5144" s="324">
        <v>5.5393800067433066E-2</v>
      </c>
      <c r="D5144" s="324">
        <v>0.11939583948372634</v>
      </c>
    </row>
    <row r="5145" spans="1:4">
      <c r="A5145">
        <v>5144</v>
      </c>
      <c r="B5145" s="431">
        <v>137.95512998836313</v>
      </c>
      <c r="C5145" s="324">
        <v>5.7104371253915306E-2</v>
      </c>
      <c r="D5145" s="324">
        <v>0.13539147891068296</v>
      </c>
    </row>
    <row r="5146" spans="1:4">
      <c r="A5146">
        <v>5145</v>
      </c>
      <c r="B5146" s="431">
        <v>115.12550526164554</v>
      </c>
      <c r="C5146" s="324">
        <v>6.8938167714019394E-2</v>
      </c>
      <c r="D5146" s="324">
        <v>0.11258503983806535</v>
      </c>
    </row>
    <row r="5147" spans="1:4">
      <c r="A5147">
        <v>5146</v>
      </c>
      <c r="B5147" s="431">
        <v>135.10577450959877</v>
      </c>
      <c r="C5147" s="324">
        <v>5.0621386315031623E-2</v>
      </c>
      <c r="D5147" s="324">
        <v>0.13560644765156821</v>
      </c>
    </row>
    <row r="5148" spans="1:4">
      <c r="A5148">
        <v>5147</v>
      </c>
      <c r="B5148" s="431">
        <v>111.25727699110837</v>
      </c>
      <c r="C5148" s="324">
        <v>5.4063750060304887E-2</v>
      </c>
      <c r="D5148" s="324">
        <v>0.11349036088561466</v>
      </c>
    </row>
    <row r="5149" spans="1:4">
      <c r="A5149">
        <v>5148</v>
      </c>
      <c r="B5149" s="431">
        <v>129.98168256082579</v>
      </c>
      <c r="C5149" s="324">
        <v>5.0158386831245565E-2</v>
      </c>
      <c r="D5149" s="324">
        <v>0.13124479054073063</v>
      </c>
    </row>
    <row r="5150" spans="1:4">
      <c r="A5150">
        <v>5149</v>
      </c>
      <c r="B5150" s="431">
        <v>137.12995441700815</v>
      </c>
      <c r="C5150" s="324">
        <v>5.9594412022081399E-2</v>
      </c>
      <c r="D5150" s="324">
        <v>0.13367769700094892</v>
      </c>
    </row>
    <row r="5151" spans="1:4">
      <c r="A5151">
        <v>5150</v>
      </c>
      <c r="B5151" s="431">
        <v>110.7571650702196</v>
      </c>
      <c r="C5151" s="324">
        <v>5.4946035726436436E-2</v>
      </c>
      <c r="D5151" s="324">
        <v>0.11281182095179333</v>
      </c>
    </row>
    <row r="5152" spans="1:4">
      <c r="A5152">
        <v>5151</v>
      </c>
      <c r="B5152" s="431">
        <v>143.61551213080347</v>
      </c>
      <c r="C5152" s="324">
        <v>5.3388026577135567E-2</v>
      </c>
      <c r="D5152" s="324">
        <v>0.14188099804386187</v>
      </c>
    </row>
    <row r="5153" spans="1:4">
      <c r="A5153">
        <v>5152</v>
      </c>
      <c r="B5153" s="431">
        <v>114.22061132059042</v>
      </c>
      <c r="C5153" s="324">
        <v>7.099498512269696E-2</v>
      </c>
      <c r="D5153" s="324">
        <v>0.11131963320378174</v>
      </c>
    </row>
    <row r="5154" spans="1:4">
      <c r="A5154">
        <v>5153</v>
      </c>
      <c r="B5154" s="431">
        <v>107.97762492416156</v>
      </c>
      <c r="C5154" s="324">
        <v>5.0285117994195376E-2</v>
      </c>
      <c r="D5154" s="324">
        <v>0.11165108829193091</v>
      </c>
    </row>
    <row r="5155" spans="1:4">
      <c r="A5155">
        <v>5154</v>
      </c>
      <c r="B5155" s="431">
        <v>145.53634634506608</v>
      </c>
      <c r="C5155" s="324">
        <v>7.6404717958720739E-2</v>
      </c>
      <c r="D5155" s="324">
        <v>0.1336477610519734</v>
      </c>
    </row>
    <row r="5156" spans="1:4">
      <c r="A5156">
        <v>5155</v>
      </c>
      <c r="B5156" s="431">
        <v>145.26262148145253</v>
      </c>
      <c r="C5156" s="324">
        <v>7.0164411412628566E-2</v>
      </c>
      <c r="D5156" s="324">
        <v>0.13596995155555694</v>
      </c>
    </row>
    <row r="5157" spans="1:4">
      <c r="A5157">
        <v>5156</v>
      </c>
      <c r="B5157" s="431">
        <v>141.26685744644058</v>
      </c>
      <c r="C5157" s="324">
        <v>6.4720693982541891E-2</v>
      </c>
      <c r="D5157" s="324">
        <v>0.13501401993883747</v>
      </c>
    </row>
    <row r="5158" spans="1:4">
      <c r="A5158">
        <v>5157</v>
      </c>
      <c r="B5158" s="431">
        <v>103.67061784485851</v>
      </c>
      <c r="C5158" s="324">
        <v>5.817132041704437E-2</v>
      </c>
      <c r="D5158" s="324">
        <v>0.10593196671201559</v>
      </c>
    </row>
    <row r="5159" spans="1:4">
      <c r="A5159">
        <v>5158</v>
      </c>
      <c r="B5159" s="431">
        <v>152.45982210009223</v>
      </c>
      <c r="C5159" s="324">
        <v>7.9463391648355586E-2</v>
      </c>
      <c r="D5159" s="324">
        <v>0.1375933475703425</v>
      </c>
    </row>
    <row r="5160" spans="1:4">
      <c r="A5160">
        <v>5159</v>
      </c>
      <c r="B5160" s="431">
        <v>130.56445492507325</v>
      </c>
      <c r="C5160" s="324">
        <v>7.2253765204108214E-2</v>
      </c>
      <c r="D5160" s="324">
        <v>0.12368906278472208</v>
      </c>
    </row>
    <row r="5161" spans="1:4">
      <c r="A5161">
        <v>5160</v>
      </c>
      <c r="B5161" s="431">
        <v>129.52703959249069</v>
      </c>
      <c r="C5161" s="324">
        <v>7.7218002680324957E-2</v>
      </c>
      <c r="D5161" s="324">
        <v>0.12125062992795697</v>
      </c>
    </row>
    <row r="5162" spans="1:4">
      <c r="A5162">
        <v>5161</v>
      </c>
      <c r="B5162" s="431">
        <v>133.82720614336446</v>
      </c>
      <c r="C5162" s="324">
        <v>7.4407457813810307E-2</v>
      </c>
      <c r="D5162" s="324">
        <v>0.12546669218945039</v>
      </c>
    </row>
    <row r="5163" spans="1:4">
      <c r="A5163">
        <v>5162</v>
      </c>
      <c r="B5163" s="431">
        <v>145.06044666478189</v>
      </c>
      <c r="C5163" s="324">
        <v>6.3413061445305619E-2</v>
      </c>
      <c r="D5163" s="324">
        <v>0.13866197652408835</v>
      </c>
    </row>
    <row r="5164" spans="1:4">
      <c r="A5164">
        <v>5163</v>
      </c>
      <c r="B5164" s="431">
        <v>128.61338864566011</v>
      </c>
      <c r="C5164" s="324">
        <v>6.1615004381916957E-2</v>
      </c>
      <c r="D5164" s="324">
        <v>0.12581057075262486</v>
      </c>
    </row>
    <row r="5165" spans="1:4">
      <c r="A5165">
        <v>5164</v>
      </c>
      <c r="B5165" s="431">
        <v>117.75440934062814</v>
      </c>
      <c r="C5165" s="324">
        <v>7.4918082517067941E-2</v>
      </c>
      <c r="D5165" s="324">
        <v>0.11299739758227831</v>
      </c>
    </row>
    <row r="5166" spans="1:4">
      <c r="A5166">
        <v>5165</v>
      </c>
      <c r="B5166" s="431">
        <v>155.28118853975613</v>
      </c>
      <c r="C5166" s="324">
        <v>7.3611313162190523E-2</v>
      </c>
      <c r="D5166" s="324">
        <v>0.14228176263833767</v>
      </c>
    </row>
    <row r="5167" spans="1:4">
      <c r="A5167">
        <v>5166</v>
      </c>
      <c r="B5167" s="431">
        <v>144.36156542436999</v>
      </c>
      <c r="C5167" s="324">
        <v>6.4706744470031344E-2</v>
      </c>
      <c r="D5167" s="324">
        <v>0.13753714443645507</v>
      </c>
    </row>
    <row r="5168" spans="1:4">
      <c r="A5168">
        <v>5167</v>
      </c>
      <c r="B5168" s="431">
        <v>124.37190894217959</v>
      </c>
      <c r="C5168" s="324">
        <v>7.6151477878983825E-2</v>
      </c>
      <c r="D5168" s="324">
        <v>0.11768376065328699</v>
      </c>
    </row>
    <row r="5169" spans="1:4">
      <c r="A5169">
        <v>5168</v>
      </c>
      <c r="B5169" s="431">
        <v>144.45283456087898</v>
      </c>
      <c r="C5169" s="324">
        <v>5.5583946628302315E-2</v>
      </c>
      <c r="D5169" s="324">
        <v>0.14161094379777051</v>
      </c>
    </row>
    <row r="5170" spans="1:4">
      <c r="A5170">
        <v>5169</v>
      </c>
      <c r="B5170" s="431">
        <v>120.74487529191046</v>
      </c>
      <c r="C5170" s="324">
        <v>5.4232405714798912E-2</v>
      </c>
      <c r="D5170" s="324">
        <v>0.12166908151830513</v>
      </c>
    </row>
    <row r="5171" spans="1:4">
      <c r="A5171">
        <v>5170</v>
      </c>
      <c r="B5171" s="431">
        <v>120.55264774702729</v>
      </c>
      <c r="C5171" s="324">
        <v>7.8156844413912324E-2</v>
      </c>
      <c r="D5171" s="324">
        <v>0.11421768023490526</v>
      </c>
    </row>
    <row r="5172" spans="1:4">
      <c r="A5172">
        <v>5171</v>
      </c>
      <c r="B5172" s="431">
        <v>133.7857962306426</v>
      </c>
      <c r="C5172" s="324">
        <v>7.6874140802246582E-2</v>
      </c>
      <c r="D5172" s="324">
        <v>0.12458054578758518</v>
      </c>
    </row>
    <row r="5173" spans="1:4">
      <c r="A5173">
        <v>5172</v>
      </c>
      <c r="B5173" s="431">
        <v>147.09200310805059</v>
      </c>
      <c r="C5173" s="324">
        <v>7.4775663574587398E-2</v>
      </c>
      <c r="D5173" s="324">
        <v>0.13549076542144886</v>
      </c>
    </row>
    <row r="5174" spans="1:4">
      <c r="A5174">
        <v>5173</v>
      </c>
      <c r="B5174" s="431">
        <v>117.76751922022369</v>
      </c>
      <c r="C5174" s="324">
        <v>6.7371805062224996E-2</v>
      </c>
      <c r="D5174" s="324">
        <v>0.11512894261074236</v>
      </c>
    </row>
    <row r="5175" spans="1:4">
      <c r="A5175">
        <v>5174</v>
      </c>
      <c r="B5175" s="431">
        <v>121.07904526166304</v>
      </c>
      <c r="C5175" s="324">
        <v>6.0531466719941925E-2</v>
      </c>
      <c r="D5175" s="324">
        <v>0.11990939579135487</v>
      </c>
    </row>
    <row r="5176" spans="1:4">
      <c r="A5176">
        <v>5175</v>
      </c>
      <c r="B5176" s="431">
        <v>114.67097261992889</v>
      </c>
      <c r="C5176" s="324">
        <v>7.4050806855806534E-2</v>
      </c>
      <c r="D5176" s="324">
        <v>0.11086545457823525</v>
      </c>
    </row>
    <row r="5177" spans="1:4">
      <c r="A5177">
        <v>5176</v>
      </c>
      <c r="B5177" s="431">
        <v>110.40214210821611</v>
      </c>
      <c r="C5177" s="324">
        <v>6.524485531972947E-2</v>
      </c>
      <c r="D5177" s="324">
        <v>0.10977452183042759</v>
      </c>
    </row>
    <row r="5178" spans="1:4">
      <c r="A5178">
        <v>5177</v>
      </c>
      <c r="B5178" s="431">
        <v>136.46081016931061</v>
      </c>
      <c r="C5178" s="324">
        <v>6.2409557533641143E-2</v>
      </c>
      <c r="D5178" s="324">
        <v>0.13200311016986066</v>
      </c>
    </row>
    <row r="5179" spans="1:4">
      <c r="A5179">
        <v>5178</v>
      </c>
      <c r="B5179" s="431">
        <v>121.75757787702769</v>
      </c>
      <c r="C5179" s="324">
        <v>6.4295106830212806E-2</v>
      </c>
      <c r="D5179" s="324">
        <v>0.11927883283115959</v>
      </c>
    </row>
    <row r="5180" spans="1:4">
      <c r="A5180">
        <v>5179</v>
      </c>
      <c r="B5180" s="431">
        <v>128.96180157854616</v>
      </c>
      <c r="C5180" s="324">
        <v>5.1345962254025962E-2</v>
      </c>
      <c r="D5180" s="324">
        <v>0.12988352002908982</v>
      </c>
    </row>
    <row r="5181" spans="1:4">
      <c r="A5181">
        <v>5180</v>
      </c>
      <c r="B5181" s="431">
        <v>108.59930937194808</v>
      </c>
      <c r="C5181" s="324">
        <v>6.2850583117851327E-2</v>
      </c>
      <c r="D5181" s="324">
        <v>0.10890955502322977</v>
      </c>
    </row>
    <row r="5182" spans="1:4">
      <c r="A5182">
        <v>5181</v>
      </c>
      <c r="B5182" s="431">
        <v>125.89183250490059</v>
      </c>
      <c r="C5182" s="324">
        <v>6.6010250135329671E-2</v>
      </c>
      <c r="D5182" s="324">
        <v>0.12207992496280791</v>
      </c>
    </row>
    <row r="5183" spans="1:4">
      <c r="A5183">
        <v>5182</v>
      </c>
      <c r="B5183" s="431">
        <v>135.04725968732424</v>
      </c>
      <c r="C5183" s="324">
        <v>7.352953179903772E-2</v>
      </c>
      <c r="D5183" s="324">
        <v>0.12671518714676919</v>
      </c>
    </row>
    <row r="5184" spans="1:4">
      <c r="A5184">
        <v>5183</v>
      </c>
      <c r="B5184" s="431">
        <v>103.1092858467478</v>
      </c>
      <c r="C5184" s="324">
        <v>5.3786598701861969E-2</v>
      </c>
      <c r="D5184" s="324">
        <v>0.10648439059205535</v>
      </c>
    </row>
    <row r="5185" spans="1:4">
      <c r="A5185">
        <v>5184</v>
      </c>
      <c r="B5185" s="431">
        <v>130.28314651622935</v>
      </c>
      <c r="C5185" s="324">
        <v>7.1171535552093546E-2</v>
      </c>
      <c r="D5185" s="324">
        <v>0.12383734695185178</v>
      </c>
    </row>
    <row r="5186" spans="1:4">
      <c r="A5186">
        <v>5185</v>
      </c>
      <c r="B5186" s="431">
        <v>167.02557526996415</v>
      </c>
      <c r="C5186" s="324">
        <v>7.6789976003016333E-2</v>
      </c>
      <c r="D5186" s="324">
        <v>0.14974335732854047</v>
      </c>
    </row>
    <row r="5187" spans="1:4">
      <c r="A5187">
        <v>5186</v>
      </c>
      <c r="B5187" s="431">
        <v>135.08039426406435</v>
      </c>
      <c r="C5187" s="324">
        <v>6.2156063705755431E-2</v>
      </c>
      <c r="D5187" s="324">
        <v>0.13096204028397126</v>
      </c>
    </row>
    <row r="5188" spans="1:4">
      <c r="A5188">
        <v>5187</v>
      </c>
      <c r="B5188" s="431">
        <v>124.04700518563895</v>
      </c>
      <c r="C5188" s="324">
        <v>7.2143127071737839E-2</v>
      </c>
      <c r="D5188" s="324">
        <v>0.11865837966098255</v>
      </c>
    </row>
    <row r="5189" spans="1:4">
      <c r="A5189">
        <v>5188</v>
      </c>
      <c r="B5189" s="431">
        <v>128.59273234236267</v>
      </c>
      <c r="C5189" s="324">
        <v>7.3227786260297426E-2</v>
      </c>
      <c r="D5189" s="324">
        <v>0.12183654585530868</v>
      </c>
    </row>
    <row r="5190" spans="1:4">
      <c r="A5190">
        <v>5189</v>
      </c>
      <c r="B5190" s="431">
        <v>161.97082079556748</v>
      </c>
      <c r="C5190" s="324">
        <v>7.7596293211726605E-2</v>
      </c>
      <c r="D5190" s="324">
        <v>0.14554158779675463</v>
      </c>
    </row>
    <row r="5191" spans="1:4">
      <c r="A5191">
        <v>5190</v>
      </c>
      <c r="B5191" s="431">
        <v>127.64821894304603</v>
      </c>
      <c r="C5191" s="324">
        <v>6.64594834048578E-2</v>
      </c>
      <c r="D5191" s="324">
        <v>0.12334524522157138</v>
      </c>
    </row>
    <row r="5192" spans="1:4">
      <c r="A5192">
        <v>5191</v>
      </c>
      <c r="B5192" s="431">
        <v>112.78010185779225</v>
      </c>
      <c r="C5192" s="324">
        <v>5.31985740937286E-2</v>
      </c>
      <c r="D5192" s="324">
        <v>0.11506251214937059</v>
      </c>
    </row>
    <row r="5193" spans="1:4">
      <c r="A5193">
        <v>5192</v>
      </c>
      <c r="B5193" s="431">
        <v>144.73998884761642</v>
      </c>
      <c r="C5193" s="324">
        <v>5.3570933813960726E-2</v>
      </c>
      <c r="D5193" s="324">
        <v>0.14277687347582443</v>
      </c>
    </row>
    <row r="5194" spans="1:4">
      <c r="A5194">
        <v>5193</v>
      </c>
      <c r="B5194" s="431">
        <v>130.82508145044866</v>
      </c>
      <c r="C5194" s="324">
        <v>5.8261075833933931E-2</v>
      </c>
      <c r="D5194" s="324">
        <v>0.12888304973330092</v>
      </c>
    </row>
    <row r="5195" spans="1:4">
      <c r="A5195">
        <v>5194</v>
      </c>
      <c r="B5195" s="431">
        <v>118.39573967949012</v>
      </c>
      <c r="C5195" s="324">
        <v>7.3198369216731923E-2</v>
      </c>
      <c r="D5195" s="324">
        <v>0.11396699847415881</v>
      </c>
    </row>
    <row r="5196" spans="1:4">
      <c r="A5196">
        <v>5195</v>
      </c>
      <c r="B5196" s="431">
        <v>134.68002610552483</v>
      </c>
      <c r="C5196" s="324">
        <v>7.089028446510913E-2</v>
      </c>
      <c r="D5196" s="324">
        <v>0.12737829944810583</v>
      </c>
    </row>
    <row r="5197" spans="1:4">
      <c r="A5197">
        <v>5196</v>
      </c>
      <c r="B5197" s="431">
        <v>125.8797627112279</v>
      </c>
      <c r="C5197" s="324">
        <v>5.5962533473951061E-2</v>
      </c>
      <c r="D5197" s="324">
        <v>0.12550588666284485</v>
      </c>
    </row>
    <row r="5198" spans="1:4">
      <c r="A5198">
        <v>5197</v>
      </c>
      <c r="B5198" s="431">
        <v>134.46446288161246</v>
      </c>
      <c r="C5198" s="324">
        <v>7.7725160446821318E-2</v>
      </c>
      <c r="D5198" s="324">
        <v>0.12479929101350593</v>
      </c>
    </row>
    <row r="5199" spans="1:4">
      <c r="A5199">
        <v>5198</v>
      </c>
      <c r="B5199" s="431">
        <v>127.6730913473757</v>
      </c>
      <c r="C5199" s="324">
        <v>5.0780803910820189E-2</v>
      </c>
      <c r="D5199" s="324">
        <v>0.12895827146597516</v>
      </c>
    </row>
    <row r="5200" spans="1:4">
      <c r="A5200">
        <v>5199</v>
      </c>
      <c r="B5200" s="431">
        <v>136.0060450997097</v>
      </c>
      <c r="C5200" s="324">
        <v>7.9129106388021772E-2</v>
      </c>
      <c r="D5200" s="324">
        <v>0.12546696797314028</v>
      </c>
    </row>
    <row r="5201" spans="1:4">
      <c r="A5201">
        <v>5200</v>
      </c>
      <c r="B5201" s="431">
        <v>114.8137036059791</v>
      </c>
      <c r="C5201" s="324">
        <v>7.0103941708851578E-2</v>
      </c>
      <c r="D5201" s="324">
        <v>0.11202302682768409</v>
      </c>
    </row>
    <row r="5202" spans="1:4">
      <c r="A5202">
        <v>5201</v>
      </c>
      <c r="B5202" s="431">
        <v>144.82219108562285</v>
      </c>
      <c r="C5202" s="324">
        <v>6.0089335143607737E-2</v>
      </c>
      <c r="D5202" s="324">
        <v>0.13991420250794881</v>
      </c>
    </row>
    <row r="5203" spans="1:4">
      <c r="A5203">
        <v>5202</v>
      </c>
      <c r="B5203" s="431">
        <v>132.95633687421733</v>
      </c>
      <c r="C5203" s="324">
        <v>7.6935044716547732E-2</v>
      </c>
      <c r="D5203" s="324">
        <v>0.12393298833738015</v>
      </c>
    </row>
    <row r="5204" spans="1:4">
      <c r="A5204">
        <v>5203</v>
      </c>
      <c r="B5204" s="431">
        <v>147.15969196581162</v>
      </c>
      <c r="C5204" s="324">
        <v>6.3132954390315785E-2</v>
      </c>
      <c r="D5204" s="324">
        <v>0.14050710970900579</v>
      </c>
    </row>
    <row r="5205" spans="1:4">
      <c r="A5205">
        <v>5204</v>
      </c>
      <c r="B5205" s="431">
        <v>135.63062773462329</v>
      </c>
      <c r="C5205" s="324">
        <v>7.1510094102243932E-2</v>
      </c>
      <c r="D5205" s="324">
        <v>0.12789662886207889</v>
      </c>
    </row>
    <row r="5206" spans="1:4">
      <c r="A5206">
        <v>5205</v>
      </c>
      <c r="B5206" s="431">
        <v>138.78158877202986</v>
      </c>
      <c r="C5206" s="324">
        <v>6.7544787469108025E-2</v>
      </c>
      <c r="D5206" s="324">
        <v>0.1318814794697466</v>
      </c>
    </row>
    <row r="5207" spans="1:4">
      <c r="A5207">
        <v>5206</v>
      </c>
      <c r="B5207" s="431">
        <v>116.07755730684065</v>
      </c>
      <c r="C5207" s="324">
        <v>5.8988368990360002E-2</v>
      </c>
      <c r="D5207" s="324">
        <v>0.1161910365612667</v>
      </c>
    </row>
    <row r="5208" spans="1:4">
      <c r="A5208">
        <v>5207</v>
      </c>
      <c r="B5208" s="431">
        <v>141.30658067944543</v>
      </c>
      <c r="C5208" s="324">
        <v>7.8655819515071723E-2</v>
      </c>
      <c r="D5208" s="324">
        <v>0.12959528761518882</v>
      </c>
    </row>
    <row r="5209" spans="1:4">
      <c r="A5209">
        <v>5208</v>
      </c>
      <c r="B5209" s="431">
        <v>149.53770144347595</v>
      </c>
      <c r="C5209" s="324">
        <v>6.2818944842004662E-2</v>
      </c>
      <c r="D5209" s="324">
        <v>0.1426031308661169</v>
      </c>
    </row>
    <row r="5210" spans="1:4">
      <c r="A5210">
        <v>5209</v>
      </c>
      <c r="B5210" s="431">
        <v>135.78309058720319</v>
      </c>
      <c r="C5210" s="324">
        <v>6.6162531197146768E-2</v>
      </c>
      <c r="D5210" s="324">
        <v>0.13000496692698682</v>
      </c>
    </row>
    <row r="5211" spans="1:4">
      <c r="A5211">
        <v>5210</v>
      </c>
      <c r="B5211" s="431">
        <v>136.72905962348221</v>
      </c>
      <c r="C5211" s="324">
        <v>5.4384299099624299E-2</v>
      </c>
      <c r="D5211" s="324">
        <v>0.13546479038746956</v>
      </c>
    </row>
    <row r="5212" spans="1:4">
      <c r="A5212">
        <v>5211</v>
      </c>
      <c r="B5212" s="431">
        <v>127.08830403274642</v>
      </c>
      <c r="C5212" s="324">
        <v>7.9856848884307247E-2</v>
      </c>
      <c r="D5212" s="324">
        <v>0.11859431013179403</v>
      </c>
    </row>
    <row r="5213" spans="1:4">
      <c r="A5213">
        <v>5212</v>
      </c>
      <c r="B5213" s="431">
        <v>146.68413270869738</v>
      </c>
      <c r="C5213" s="324">
        <v>7.2950060755456833E-2</v>
      </c>
      <c r="D5213" s="324">
        <v>0.13592780347853595</v>
      </c>
    </row>
    <row r="5214" spans="1:4">
      <c r="A5214">
        <v>5213</v>
      </c>
      <c r="B5214" s="431">
        <v>128.65808117691236</v>
      </c>
      <c r="C5214" s="324">
        <v>6.6462795052892903E-2</v>
      </c>
      <c r="D5214" s="324">
        <v>0.12415690063198895</v>
      </c>
    </row>
    <row r="5215" spans="1:4">
      <c r="A5215">
        <v>5214</v>
      </c>
      <c r="B5215" s="431">
        <v>98.76224518166552</v>
      </c>
      <c r="C5215" s="324">
        <v>5.1801889730525151E-2</v>
      </c>
      <c r="D5215" s="324">
        <v>0.10313411846416537</v>
      </c>
    </row>
    <row r="5216" spans="1:4">
      <c r="A5216">
        <v>5215</v>
      </c>
      <c r="B5216" s="431">
        <v>129.23333362913064</v>
      </c>
      <c r="C5216" s="324">
        <v>6.0300635127490683E-2</v>
      </c>
      <c r="D5216" s="324">
        <v>0.12679617597365772</v>
      </c>
    </row>
    <row r="5217" spans="1:4">
      <c r="A5217">
        <v>5216</v>
      </c>
      <c r="B5217" s="431">
        <v>134.70670889044465</v>
      </c>
      <c r="C5217" s="324">
        <v>5.2496077177345793E-2</v>
      </c>
      <c r="D5217" s="324">
        <v>0.13448075145278657</v>
      </c>
    </row>
    <row r="5218" spans="1:4">
      <c r="A5218">
        <v>5217</v>
      </c>
      <c r="B5218" s="431">
        <v>126.73101827211937</v>
      </c>
      <c r="C5218" s="324">
        <v>6.2193968809300088E-2</v>
      </c>
      <c r="D5218" s="324">
        <v>0.12405111187728118</v>
      </c>
    </row>
    <row r="5219" spans="1:4">
      <c r="A5219">
        <v>5218</v>
      </c>
      <c r="B5219" s="431">
        <v>126.91842505980877</v>
      </c>
      <c r="C5219" s="324">
        <v>5.5705275808323768E-2</v>
      </c>
      <c r="D5219" s="324">
        <v>0.12648941100380975</v>
      </c>
    </row>
    <row r="5220" spans="1:4">
      <c r="A5220">
        <v>5219</v>
      </c>
      <c r="B5220" s="431">
        <v>123.61014573865376</v>
      </c>
      <c r="C5220" s="324">
        <v>6.4569932867106952E-2</v>
      </c>
      <c r="D5220" s="324">
        <v>0.12070085807108293</v>
      </c>
    </row>
    <row r="5221" spans="1:4">
      <c r="A5221">
        <v>5220</v>
      </c>
      <c r="B5221" s="431">
        <v>133.83866125646827</v>
      </c>
      <c r="C5221" s="324">
        <v>6.4549319699662419E-2</v>
      </c>
      <c r="D5221" s="324">
        <v>0.12903592384143645</v>
      </c>
    </row>
    <row r="5222" spans="1:4">
      <c r="A5222">
        <v>5221</v>
      </c>
      <c r="B5222" s="431">
        <v>101.19940566922628</v>
      </c>
      <c r="C5222" s="324">
        <v>5.4942747519790544E-2</v>
      </c>
      <c r="D5222" s="324">
        <v>0.10456175528884273</v>
      </c>
    </row>
    <row r="5223" spans="1:4">
      <c r="A5223">
        <v>5222</v>
      </c>
      <c r="B5223" s="431">
        <v>116.63045102994357</v>
      </c>
      <c r="C5223" s="324">
        <v>7.639696606732764E-2</v>
      </c>
      <c r="D5223" s="324">
        <v>0.11174215721163819</v>
      </c>
    </row>
    <row r="5224" spans="1:4">
      <c r="A5224">
        <v>5223</v>
      </c>
      <c r="B5224" s="431">
        <v>125.43256462582642</v>
      </c>
      <c r="C5224" s="324">
        <v>5.2712924835604115E-2</v>
      </c>
      <c r="D5224" s="324">
        <v>0.12627612373960789</v>
      </c>
    </row>
    <row r="5225" spans="1:4">
      <c r="A5225">
        <v>5224</v>
      </c>
      <c r="B5225" s="431">
        <v>147.72451660873477</v>
      </c>
      <c r="C5225" s="324">
        <v>6.845555640685165E-2</v>
      </c>
      <c r="D5225" s="324">
        <v>0.13863882634929858</v>
      </c>
    </row>
    <row r="5226" spans="1:4">
      <c r="A5226">
        <v>5225</v>
      </c>
      <c r="B5226" s="431">
        <v>127.61375098952188</v>
      </c>
      <c r="C5226" s="324">
        <v>6.1458965517328573E-2</v>
      </c>
      <c r="D5226" s="324">
        <v>0.12503650330587721</v>
      </c>
    </row>
    <row r="5227" spans="1:4">
      <c r="A5227">
        <v>5226</v>
      </c>
      <c r="B5227" s="431">
        <v>139.70080540133196</v>
      </c>
      <c r="C5227" s="324">
        <v>6.7789801730676461E-2</v>
      </c>
      <c r="D5227" s="324">
        <v>0.13251996352147422</v>
      </c>
    </row>
    <row r="5228" spans="1:4">
      <c r="A5228">
        <v>5227</v>
      </c>
      <c r="B5228" s="431">
        <v>133.7173147438543</v>
      </c>
      <c r="C5228" s="324">
        <v>7.3533464490218775E-2</v>
      </c>
      <c r="D5228" s="324">
        <v>0.12568821469010036</v>
      </c>
    </row>
    <row r="5229" spans="1:4">
      <c r="A5229">
        <v>5228</v>
      </c>
      <c r="B5229" s="431">
        <v>123.83110784196724</v>
      </c>
      <c r="C5229" s="324">
        <v>7.1707205116612466E-2</v>
      </c>
      <c r="D5229" s="324">
        <v>0.11862483168630951</v>
      </c>
    </row>
    <row r="5230" spans="1:4">
      <c r="A5230">
        <v>5229</v>
      </c>
      <c r="B5230" s="431">
        <v>115.1942976903907</v>
      </c>
      <c r="C5230" s="324">
        <v>7.0409180531468787E-2</v>
      </c>
      <c r="D5230" s="324">
        <v>0.11224008763392991</v>
      </c>
    </row>
    <row r="5231" spans="1:4">
      <c r="A5231">
        <v>5230</v>
      </c>
      <c r="B5231" s="431">
        <v>151.90982083368294</v>
      </c>
      <c r="C5231" s="324">
        <v>7.2512599393964094E-2</v>
      </c>
      <c r="D5231" s="324">
        <v>0.14016332101433518</v>
      </c>
    </row>
    <row r="5232" spans="1:4">
      <c r="A5232">
        <v>5231</v>
      </c>
      <c r="B5232" s="431">
        <v>126.59869033666048</v>
      </c>
      <c r="C5232" s="324">
        <v>6.9447256237942373E-2</v>
      </c>
      <c r="D5232" s="324">
        <v>0.12151512764836558</v>
      </c>
    </row>
    <row r="5233" spans="1:4">
      <c r="A5233">
        <v>5232</v>
      </c>
      <c r="B5233" s="431">
        <v>103.37920077353647</v>
      </c>
      <c r="C5233" s="324">
        <v>7.8179576777936688E-2</v>
      </c>
      <c r="D5233" s="324">
        <v>0.10133399957955724</v>
      </c>
    </row>
    <row r="5234" spans="1:4">
      <c r="A5234">
        <v>5233</v>
      </c>
      <c r="B5234" s="431">
        <v>113.30147898756471</v>
      </c>
      <c r="C5234" s="324">
        <v>5.7062285243096894E-2</v>
      </c>
      <c r="D5234" s="324">
        <v>0.11439949093199142</v>
      </c>
    </row>
    <row r="5235" spans="1:4">
      <c r="A5235">
        <v>5234</v>
      </c>
      <c r="B5235" s="431">
        <v>131.83175953054337</v>
      </c>
      <c r="C5235" s="324">
        <v>6.2552820729349187E-2</v>
      </c>
      <c r="D5235" s="324">
        <v>0.12813190424544824</v>
      </c>
    </row>
    <row r="5236" spans="1:4">
      <c r="A5236">
        <v>5235</v>
      </c>
      <c r="B5236" s="431">
        <v>126.32648214626296</v>
      </c>
      <c r="C5236" s="324">
        <v>5.1175274253438825E-2</v>
      </c>
      <c r="D5236" s="324">
        <v>0.12762064279832047</v>
      </c>
    </row>
    <row r="5237" spans="1:4">
      <c r="A5237">
        <v>5236</v>
      </c>
      <c r="B5237" s="431">
        <v>126.26339028518053</v>
      </c>
      <c r="C5237" s="324">
        <v>5.7383419856141989E-2</v>
      </c>
      <c r="D5237" s="324">
        <v>0.12533217079747799</v>
      </c>
    </row>
    <row r="5238" spans="1:4">
      <c r="A5238">
        <v>5237</v>
      </c>
      <c r="B5238" s="431">
        <v>124.54071405816539</v>
      </c>
      <c r="C5238" s="324">
        <v>5.2335250695392146E-2</v>
      </c>
      <c r="D5238" s="324">
        <v>0.12562959439622526</v>
      </c>
    </row>
    <row r="5239" spans="1:4">
      <c r="A5239">
        <v>5238</v>
      </c>
      <c r="B5239" s="431">
        <v>126.45490505204953</v>
      </c>
      <c r="C5239" s="324">
        <v>7.1658318043527347E-2</v>
      </c>
      <c r="D5239" s="324">
        <v>0.12068627256866926</v>
      </c>
    </row>
    <row r="5240" spans="1:4">
      <c r="A5240">
        <v>5239</v>
      </c>
      <c r="B5240" s="431">
        <v>142.57930029216845</v>
      </c>
      <c r="C5240" s="324">
        <v>7.2266578619492511E-2</v>
      </c>
      <c r="D5240" s="324">
        <v>0.13302095169925401</v>
      </c>
    </row>
    <row r="5241" spans="1:4">
      <c r="A5241">
        <v>5240</v>
      </c>
      <c r="B5241" s="431">
        <v>138.20024638200064</v>
      </c>
      <c r="C5241" s="324">
        <v>7.9919222928546016E-2</v>
      </c>
      <c r="D5241" s="324">
        <v>0.12682056842295703</v>
      </c>
    </row>
    <row r="5242" spans="1:4">
      <c r="A5242">
        <v>5241</v>
      </c>
      <c r="B5242" s="431">
        <v>146.2013030325742</v>
      </c>
      <c r="C5242" s="324">
        <v>7.6627542598465243E-2</v>
      </c>
      <c r="D5242" s="324">
        <v>0.13406237164521584</v>
      </c>
    </row>
    <row r="5243" spans="1:4">
      <c r="A5243">
        <v>5242</v>
      </c>
      <c r="B5243" s="431">
        <v>132.12948309466915</v>
      </c>
      <c r="C5243" s="324">
        <v>5.5759576976187331E-2</v>
      </c>
      <c r="D5243" s="324">
        <v>0.13094608737062594</v>
      </c>
    </row>
    <row r="5244" spans="1:4">
      <c r="A5244">
        <v>5243</v>
      </c>
      <c r="B5244" s="431">
        <v>141.50036131639118</v>
      </c>
      <c r="C5244" s="324">
        <v>7.0483183167168492E-2</v>
      </c>
      <c r="D5244" s="324">
        <v>0.13288298972801088</v>
      </c>
    </row>
    <row r="5245" spans="1:4">
      <c r="A5245">
        <v>5244</v>
      </c>
      <c r="B5245" s="431">
        <v>131.46714878152704</v>
      </c>
      <c r="C5245" s="324">
        <v>7.5458527894438493E-2</v>
      </c>
      <c r="D5245" s="324">
        <v>0.1233018138787679</v>
      </c>
    </row>
    <row r="5246" spans="1:4">
      <c r="A5246">
        <v>5245</v>
      </c>
      <c r="B5246" s="431">
        <v>144.74418919904988</v>
      </c>
      <c r="C5246" s="324">
        <v>7.6154958240760004E-2</v>
      </c>
      <c r="D5246" s="324">
        <v>0.13314604084861678</v>
      </c>
    </row>
    <row r="5247" spans="1:4">
      <c r="A5247">
        <v>5246</v>
      </c>
      <c r="B5247" s="431">
        <v>149.95371570993117</v>
      </c>
      <c r="C5247" s="324">
        <v>7.1643284415660091E-2</v>
      </c>
      <c r="D5247" s="324">
        <v>0.13901994604355583</v>
      </c>
    </row>
    <row r="5248" spans="1:4">
      <c r="A5248">
        <v>5247</v>
      </c>
      <c r="B5248" s="431">
        <v>123.74259196881246</v>
      </c>
      <c r="C5248" s="324">
        <v>6.4491404213240094E-2</v>
      </c>
      <c r="D5248" s="324">
        <v>0.12083407545246452</v>
      </c>
    </row>
    <row r="5249" spans="1:4">
      <c r="A5249">
        <v>5248</v>
      </c>
      <c r="B5249" s="431">
        <v>129.08923250440765</v>
      </c>
      <c r="C5249" s="324">
        <v>5.349464428773832E-2</v>
      </c>
      <c r="D5249" s="324">
        <v>0.12918099717816231</v>
      </c>
    </row>
    <row r="5250" spans="1:4">
      <c r="A5250">
        <v>5249</v>
      </c>
      <c r="B5250" s="431">
        <v>138.32676742854193</v>
      </c>
      <c r="C5250" s="324">
        <v>5.5345308955453948E-2</v>
      </c>
      <c r="D5250" s="324">
        <v>0.13644338294153804</v>
      </c>
    </row>
    <row r="5251" spans="1:4">
      <c r="A5251">
        <v>5250</v>
      </c>
      <c r="B5251" s="431">
        <v>137.37056167960858</v>
      </c>
      <c r="C5251" s="324">
        <v>6.8173783239058122E-2</v>
      </c>
      <c r="D5251" s="324">
        <v>0.13051292249931298</v>
      </c>
    </row>
    <row r="5252" spans="1:4">
      <c r="A5252">
        <v>5251</v>
      </c>
      <c r="B5252" s="431">
        <v>139.02128775247505</v>
      </c>
      <c r="C5252" s="324">
        <v>7.5724968395999154E-2</v>
      </c>
      <c r="D5252" s="324">
        <v>0.12896109359968003</v>
      </c>
    </row>
    <row r="5253" spans="1:4">
      <c r="A5253">
        <v>5252</v>
      </c>
      <c r="B5253" s="431">
        <v>153.99602668757973</v>
      </c>
      <c r="C5253" s="324">
        <v>6.3176991177339575E-2</v>
      </c>
      <c r="D5253" s="324">
        <v>0.14610056225315474</v>
      </c>
    </row>
    <row r="5254" spans="1:4">
      <c r="A5254">
        <v>5253</v>
      </c>
      <c r="B5254" s="431">
        <v>115.08879652097193</v>
      </c>
      <c r="C5254" s="324">
        <v>5.3889797727526077E-2</v>
      </c>
      <c r="D5254" s="324">
        <v>0.11686819128733913</v>
      </c>
    </row>
    <row r="5255" spans="1:4">
      <c r="A5255">
        <v>5254</v>
      </c>
      <c r="B5255" s="431">
        <v>118.08315977611957</v>
      </c>
      <c r="C5255" s="324">
        <v>6.1642561159861539E-2</v>
      </c>
      <c r="D5255" s="324">
        <v>0.11707396633867079</v>
      </c>
    </row>
    <row r="5256" spans="1:4">
      <c r="A5256">
        <v>5255</v>
      </c>
      <c r="B5256" s="431">
        <v>128.21807229204808</v>
      </c>
      <c r="C5256" s="324">
        <v>5.2629616010295983E-2</v>
      </c>
      <c r="D5256" s="324">
        <v>0.12874492458924275</v>
      </c>
    </row>
    <row r="5257" spans="1:4">
      <c r="A5257">
        <v>5256</v>
      </c>
      <c r="B5257" s="431">
        <v>124.25788887293285</v>
      </c>
      <c r="C5257" s="324">
        <v>7.7282743424774494E-2</v>
      </c>
      <c r="D5257" s="324">
        <v>0.11725729562320027</v>
      </c>
    </row>
    <row r="5258" spans="1:4">
      <c r="A5258">
        <v>5257</v>
      </c>
      <c r="B5258" s="431">
        <v>137.31633400611875</v>
      </c>
      <c r="C5258" s="324">
        <v>6.2316287892086569E-2</v>
      </c>
      <c r="D5258" s="324">
        <v>0.13274576398379859</v>
      </c>
    </row>
    <row r="5259" spans="1:4">
      <c r="A5259">
        <v>5258</v>
      </c>
      <c r="B5259" s="431">
        <v>153.61882869445617</v>
      </c>
      <c r="C5259" s="324">
        <v>5.9072837703429554E-2</v>
      </c>
      <c r="D5259" s="324">
        <v>0.14776842580902644</v>
      </c>
    </row>
    <row r="5260" spans="1:4">
      <c r="A5260">
        <v>5259</v>
      </c>
      <c r="B5260" s="431">
        <v>156.0815654879525</v>
      </c>
      <c r="C5260" s="324">
        <v>7.9412851021351691E-2</v>
      </c>
      <c r="D5260" s="324">
        <v>0.14031028301151224</v>
      </c>
    </row>
    <row r="5261" spans="1:4">
      <c r="A5261">
        <v>5260</v>
      </c>
      <c r="B5261" s="431">
        <v>107.19602776694002</v>
      </c>
      <c r="C5261" s="324">
        <v>5.6056222671669084E-2</v>
      </c>
      <c r="D5261" s="324">
        <v>0.10945281930917256</v>
      </c>
    </row>
    <row r="5262" spans="1:4">
      <c r="A5262">
        <v>5261</v>
      </c>
      <c r="B5262" s="431">
        <v>148.5989942946664</v>
      </c>
      <c r="C5262" s="324">
        <v>6.7179168684957158E-2</v>
      </c>
      <c r="D5262" s="324">
        <v>0.13989132837977133</v>
      </c>
    </row>
    <row r="5263" spans="1:4">
      <c r="A5263">
        <v>5262</v>
      </c>
      <c r="B5263" s="431">
        <v>129.1135626229256</v>
      </c>
      <c r="C5263" s="324">
        <v>7.1896276852067689E-2</v>
      </c>
      <c r="D5263" s="324">
        <v>0.12268048508632418</v>
      </c>
    </row>
    <row r="5264" spans="1:4">
      <c r="A5264">
        <v>5263</v>
      </c>
      <c r="B5264" s="431">
        <v>103.16746727212745</v>
      </c>
      <c r="C5264" s="324">
        <v>5.5960756580327065E-2</v>
      </c>
      <c r="D5264" s="324">
        <v>0.10602101611709748</v>
      </c>
    </row>
    <row r="5265" spans="1:4">
      <c r="A5265">
        <v>5264</v>
      </c>
      <c r="B5265" s="431">
        <v>135.35246029549276</v>
      </c>
      <c r="C5265" s="324">
        <v>7.9256274345915895E-2</v>
      </c>
      <c r="D5265" s="324">
        <v>0.12493576302910329</v>
      </c>
    </row>
    <row r="5266" spans="1:4">
      <c r="A5266">
        <v>5265</v>
      </c>
      <c r="B5266" s="431">
        <v>120.43724279507953</v>
      </c>
      <c r="C5266" s="324">
        <v>5.0674903816857797E-2</v>
      </c>
      <c r="D5266" s="324">
        <v>0.12258642491453911</v>
      </c>
    </row>
    <row r="5267" spans="1:4">
      <c r="A5267">
        <v>5266</v>
      </c>
      <c r="B5267" s="431">
        <v>113.21172911154989</v>
      </c>
      <c r="C5267" s="324">
        <v>6.3717956344465712E-2</v>
      </c>
      <c r="D5267" s="324">
        <v>0.11246685591674715</v>
      </c>
    </row>
    <row r="5268" spans="1:4">
      <c r="A5268">
        <v>5267</v>
      </c>
      <c r="B5268" s="431">
        <v>122.11872748021032</v>
      </c>
      <c r="C5268" s="324">
        <v>6.4174079733981787E-2</v>
      </c>
      <c r="D5268" s="324">
        <v>0.11961158004228686</v>
      </c>
    </row>
    <row r="5269" spans="1:4">
      <c r="A5269">
        <v>5268</v>
      </c>
      <c r="B5269" s="431">
        <v>135.81683587880116</v>
      </c>
      <c r="C5269" s="324">
        <v>5.2202359336522577E-2</v>
      </c>
      <c r="D5269" s="324">
        <v>0.13557558670391467</v>
      </c>
    </row>
    <row r="5270" spans="1:4">
      <c r="A5270">
        <v>5269</v>
      </c>
      <c r="B5270" s="431">
        <v>147.74530616419435</v>
      </c>
      <c r="C5270" s="324">
        <v>7.1971689212122797E-2</v>
      </c>
      <c r="D5270" s="324">
        <v>0.13715913935246901</v>
      </c>
    </row>
    <row r="5271" spans="1:4">
      <c r="A5271">
        <v>5270</v>
      </c>
      <c r="B5271" s="431">
        <v>117.94292478802934</v>
      </c>
      <c r="C5271" s="324">
        <v>5.1144998176556551E-2</v>
      </c>
      <c r="D5271" s="324">
        <v>0.12022447545387405</v>
      </c>
    </row>
    <row r="5272" spans="1:4">
      <c r="A5272">
        <v>5271</v>
      </c>
      <c r="B5272" s="431">
        <v>130.86394779645218</v>
      </c>
      <c r="C5272" s="324">
        <v>6.5027356122167479E-2</v>
      </c>
      <c r="D5272" s="324">
        <v>0.12644272431677417</v>
      </c>
    </row>
    <row r="5273" spans="1:4">
      <c r="A5273">
        <v>5272</v>
      </c>
      <c r="B5273" s="431">
        <v>142.28418976862096</v>
      </c>
      <c r="C5273" s="324">
        <v>6.2420933662178435E-2</v>
      </c>
      <c r="D5273" s="324">
        <v>0.13680195124125788</v>
      </c>
    </row>
    <row r="5274" spans="1:4">
      <c r="A5274">
        <v>5273</v>
      </c>
      <c r="B5274" s="431">
        <v>133.12881138247201</v>
      </c>
      <c r="C5274" s="324">
        <v>5.9036333788668897E-2</v>
      </c>
      <c r="D5274" s="324">
        <v>0.13053384153020647</v>
      </c>
    </row>
    <row r="5275" spans="1:4">
      <c r="A5275">
        <v>5274</v>
      </c>
      <c r="B5275" s="431">
        <v>135.903591191761</v>
      </c>
      <c r="C5275" s="324">
        <v>7.7001358716283635E-2</v>
      </c>
      <c r="D5275" s="324">
        <v>0.12613616857734891</v>
      </c>
    </row>
    <row r="5276" spans="1:4">
      <c r="A5276">
        <v>5275</v>
      </c>
      <c r="B5276" s="431">
        <v>110.62948252424403</v>
      </c>
      <c r="C5276" s="324">
        <v>6.6720537681468087E-2</v>
      </c>
      <c r="D5276" s="324">
        <v>0.10958108704403237</v>
      </c>
    </row>
    <row r="5277" spans="1:4">
      <c r="A5277">
        <v>5276</v>
      </c>
      <c r="B5277" s="431">
        <v>132.92249409858201</v>
      </c>
      <c r="C5277" s="324">
        <v>7.4986579010722504E-2</v>
      </c>
      <c r="D5277" s="324">
        <v>0.12457316873547852</v>
      </c>
    </row>
    <row r="5278" spans="1:4">
      <c r="A5278">
        <v>5277</v>
      </c>
      <c r="B5278" s="431">
        <v>130.36071258611224</v>
      </c>
      <c r="C5278" s="324">
        <v>7.7712011014908558E-2</v>
      </c>
      <c r="D5278" s="324">
        <v>0.12171800314601618</v>
      </c>
    </row>
    <row r="5279" spans="1:4">
      <c r="A5279">
        <v>5278</v>
      </c>
      <c r="B5279" s="431">
        <v>114.47492755744442</v>
      </c>
      <c r="C5279" s="324">
        <v>5.17270374352704E-2</v>
      </c>
      <c r="D5279" s="324">
        <v>0.1169840036035714</v>
      </c>
    </row>
    <row r="5280" spans="1:4">
      <c r="A5280">
        <v>5279</v>
      </c>
      <c r="B5280" s="431">
        <v>140.37267669668833</v>
      </c>
      <c r="C5280" s="324">
        <v>7.956032696159572E-2</v>
      </c>
      <c r="D5280" s="324">
        <v>0.12856411611583096</v>
      </c>
    </row>
    <row r="5281" spans="1:4">
      <c r="A5281">
        <v>5280</v>
      </c>
      <c r="B5281" s="431">
        <v>135.00153190441776</v>
      </c>
      <c r="C5281" s="324">
        <v>5.8998163691255344E-2</v>
      </c>
      <c r="D5281" s="324">
        <v>0.13212566415147239</v>
      </c>
    </row>
    <row r="5282" spans="1:4">
      <c r="A5282">
        <v>5281</v>
      </c>
      <c r="B5282" s="431">
        <v>109.20205998969591</v>
      </c>
      <c r="C5282" s="324">
        <v>5.923011134808423E-2</v>
      </c>
      <c r="D5282" s="324">
        <v>0.11033721173359357</v>
      </c>
    </row>
    <row r="5283" spans="1:4">
      <c r="A5283">
        <v>5282</v>
      </c>
      <c r="B5283" s="431">
        <v>106.13223951454997</v>
      </c>
      <c r="C5283" s="324">
        <v>7.1347817397372712E-2</v>
      </c>
      <c r="D5283" s="324">
        <v>0.10490625749214966</v>
      </c>
    </row>
    <row r="5284" spans="1:4">
      <c r="A5284">
        <v>5283</v>
      </c>
      <c r="B5284" s="431">
        <v>145.84283287942571</v>
      </c>
      <c r="C5284" s="324">
        <v>7.4929388796412102E-2</v>
      </c>
      <c r="D5284" s="324">
        <v>0.1344726023248928</v>
      </c>
    </row>
    <row r="5285" spans="1:4">
      <c r="A5285">
        <v>5284</v>
      </c>
      <c r="B5285" s="431">
        <v>128.45621271589377</v>
      </c>
      <c r="C5285" s="324">
        <v>7.7684318645710279E-2</v>
      </c>
      <c r="D5285" s="324">
        <v>0.12029470534177326</v>
      </c>
    </row>
    <row r="5286" spans="1:4">
      <c r="A5286">
        <v>5285</v>
      </c>
      <c r="B5286" s="431">
        <v>132.09888021248508</v>
      </c>
      <c r="C5286" s="324">
        <v>5.2842352414895946E-2</v>
      </c>
      <c r="D5286" s="324">
        <v>0.13205887262235566</v>
      </c>
    </row>
    <row r="5287" spans="1:4">
      <c r="A5287">
        <v>5286</v>
      </c>
      <c r="B5287" s="431">
        <v>124.07172001573738</v>
      </c>
      <c r="C5287" s="324">
        <v>5.6143483229048309E-2</v>
      </c>
      <c r="D5287" s="324">
        <v>0.12389250631070237</v>
      </c>
    </row>
    <row r="5288" spans="1:4">
      <c r="A5288">
        <v>5287</v>
      </c>
      <c r="B5288" s="431">
        <v>136.76984829015331</v>
      </c>
      <c r="C5288" s="324">
        <v>5.4852745255852466E-2</v>
      </c>
      <c r="D5288" s="324">
        <v>0.13530604502404428</v>
      </c>
    </row>
    <row r="5289" spans="1:4">
      <c r="A5289">
        <v>5288</v>
      </c>
      <c r="B5289" s="431">
        <v>142.15244498471603</v>
      </c>
      <c r="C5289" s="324">
        <v>7.4480493806526299E-2</v>
      </c>
      <c r="D5289" s="324">
        <v>0.13182448085324855</v>
      </c>
    </row>
    <row r="5290" spans="1:4">
      <c r="A5290">
        <v>5289</v>
      </c>
      <c r="B5290" s="431">
        <v>146.44929576953879</v>
      </c>
      <c r="C5290" s="324">
        <v>7.3641472954136075E-2</v>
      </c>
      <c r="D5290" s="324">
        <v>0.13546201101417052</v>
      </c>
    </row>
    <row r="5291" spans="1:4">
      <c r="A5291">
        <v>5290</v>
      </c>
      <c r="B5291" s="431">
        <v>137.33872999237943</v>
      </c>
      <c r="C5291" s="324">
        <v>5.9446353092531844E-2</v>
      </c>
      <c r="D5291" s="324">
        <v>0.13391267596832451</v>
      </c>
    </row>
    <row r="5292" spans="1:4">
      <c r="A5292">
        <v>5291</v>
      </c>
      <c r="B5292" s="431">
        <v>120.02166427325108</v>
      </c>
      <c r="C5292" s="324">
        <v>7.1954850988441552E-2</v>
      </c>
      <c r="D5292" s="324">
        <v>0.11558272470173589</v>
      </c>
    </row>
    <row r="5293" spans="1:4">
      <c r="A5293">
        <v>5292</v>
      </c>
      <c r="B5293" s="431">
        <v>152.24323825981287</v>
      </c>
      <c r="C5293" s="324">
        <v>7.9717921032438951E-2</v>
      </c>
      <c r="D5293" s="324">
        <v>0.13732530439157908</v>
      </c>
    </row>
    <row r="5294" spans="1:4">
      <c r="A5294">
        <v>5293</v>
      </c>
      <c r="B5294" s="431">
        <v>146.64929765536692</v>
      </c>
      <c r="C5294" s="324">
        <v>5.3400529261399307E-2</v>
      </c>
      <c r="D5294" s="324">
        <v>0.14451910044311378</v>
      </c>
    </row>
    <row r="5295" spans="1:4">
      <c r="A5295">
        <v>5294</v>
      </c>
      <c r="B5295" s="431">
        <v>117.67378857463035</v>
      </c>
      <c r="C5295" s="324">
        <v>7.9845555317516234E-2</v>
      </c>
      <c r="D5295" s="324">
        <v>0.11160882495809075</v>
      </c>
    </row>
    <row r="5296" spans="1:4">
      <c r="A5296">
        <v>5295</v>
      </c>
      <c r="B5296" s="431">
        <v>128.91737332391779</v>
      </c>
      <c r="C5296" s="324">
        <v>5.9858671580375486E-2</v>
      </c>
      <c r="D5296" s="324">
        <v>0.12669102985583769</v>
      </c>
    </row>
    <row r="5297" spans="1:4">
      <c r="A5297">
        <v>5296</v>
      </c>
      <c r="B5297" s="431">
        <v>115.21038020397955</v>
      </c>
      <c r="C5297" s="324">
        <v>5.9475788618193845E-2</v>
      </c>
      <c r="D5297" s="324">
        <v>0.11531869996242365</v>
      </c>
    </row>
    <row r="5298" spans="1:4">
      <c r="A5298">
        <v>5297</v>
      </c>
      <c r="B5298" s="431">
        <v>144.05085823270753</v>
      </c>
      <c r="C5298" s="324">
        <v>7.9395671137327178E-2</v>
      </c>
      <c r="D5298" s="324">
        <v>0.13136249836475208</v>
      </c>
    </row>
    <row r="5299" spans="1:4">
      <c r="A5299">
        <v>5298</v>
      </c>
      <c r="B5299" s="431">
        <v>125.12918220709842</v>
      </c>
      <c r="C5299" s="324">
        <v>5.4038607005047895E-2</v>
      </c>
      <c r="D5299" s="324">
        <v>0.12553899475100122</v>
      </c>
    </row>
    <row r="5300" spans="1:4">
      <c r="A5300">
        <v>5299</v>
      </c>
      <c r="B5300" s="431">
        <v>140.91680032808094</v>
      </c>
      <c r="C5300" s="324">
        <v>7.9364048270212512E-2</v>
      </c>
      <c r="D5300" s="324">
        <v>0.12904129287752503</v>
      </c>
    </row>
    <row r="5301" spans="1:4">
      <c r="A5301">
        <v>5300</v>
      </c>
      <c r="B5301" s="431">
        <v>135.25966862503165</v>
      </c>
      <c r="C5301" s="324">
        <v>5.6776297724235945E-2</v>
      </c>
      <c r="D5301" s="324">
        <v>0.1332262878901106</v>
      </c>
    </row>
    <row r="5302" spans="1:4">
      <c r="A5302">
        <v>5301</v>
      </c>
      <c r="B5302" s="431">
        <v>121.57847626578443</v>
      </c>
      <c r="C5302" s="324">
        <v>5.6951680917735996E-2</v>
      </c>
      <c r="D5302" s="324">
        <v>0.12148935926623833</v>
      </c>
    </row>
    <row r="5303" spans="1:4">
      <c r="A5303">
        <v>5302</v>
      </c>
      <c r="B5303" s="431">
        <v>135.57402331627253</v>
      </c>
      <c r="C5303" s="324">
        <v>6.8206023503190855E-2</v>
      </c>
      <c r="D5303" s="324">
        <v>0.12906990229503362</v>
      </c>
    </row>
    <row r="5304" spans="1:4">
      <c r="A5304">
        <v>5303</v>
      </c>
      <c r="B5304" s="431">
        <v>130.14921920826808</v>
      </c>
      <c r="C5304" s="324">
        <v>5.2363687293773373E-2</v>
      </c>
      <c r="D5304" s="324">
        <v>0.13053808687769439</v>
      </c>
    </row>
    <row r="5305" spans="1:4">
      <c r="A5305">
        <v>5304</v>
      </c>
      <c r="B5305" s="431">
        <v>117.47608829885471</v>
      </c>
      <c r="C5305" s="324">
        <v>5.686676923505346E-2</v>
      </c>
      <c r="D5305" s="324">
        <v>0.11801713968566192</v>
      </c>
    </row>
    <row r="5306" spans="1:4">
      <c r="A5306">
        <v>5305</v>
      </c>
      <c r="B5306" s="431">
        <v>159.32392624881558</v>
      </c>
      <c r="C5306" s="324">
        <v>6.949726504715964E-2</v>
      </c>
      <c r="D5306" s="324">
        <v>0.14735761183438692</v>
      </c>
    </row>
    <row r="5307" spans="1:4">
      <c r="A5307">
        <v>5306</v>
      </c>
      <c r="B5307" s="431">
        <v>108.74191185052106</v>
      </c>
      <c r="C5307" s="324">
        <v>7.9015414644505552E-2</v>
      </c>
      <c r="D5307" s="324">
        <v>0.10516549906584907</v>
      </c>
    </row>
    <row r="5308" spans="1:4">
      <c r="A5308">
        <v>5307</v>
      </c>
      <c r="B5308" s="431">
        <v>125.02568952010661</v>
      </c>
      <c r="C5308" s="324">
        <v>5.6544953424737303E-2</v>
      </c>
      <c r="D5308" s="324">
        <v>0.12457023626756608</v>
      </c>
    </row>
    <row r="5309" spans="1:4">
      <c r="A5309">
        <v>5308</v>
      </c>
      <c r="B5309" s="431">
        <v>145.31074134998738</v>
      </c>
      <c r="C5309" s="324">
        <v>7.8346071968947578E-2</v>
      </c>
      <c r="D5309" s="324">
        <v>0.13271051336777598</v>
      </c>
    </row>
    <row r="5310" spans="1:4">
      <c r="A5310">
        <v>5309</v>
      </c>
      <c r="B5310" s="431">
        <v>130.11368069873259</v>
      </c>
      <c r="C5310" s="324">
        <v>6.7600385317392833E-2</v>
      </c>
      <c r="D5310" s="324">
        <v>0.12493148822455422</v>
      </c>
    </row>
    <row r="5311" spans="1:4">
      <c r="A5311">
        <v>5310</v>
      </c>
      <c r="B5311" s="431">
        <v>129.56749004266817</v>
      </c>
      <c r="C5311" s="324">
        <v>7.502648275113967E-2</v>
      </c>
      <c r="D5311" s="324">
        <v>0.12199548751589544</v>
      </c>
    </row>
    <row r="5312" spans="1:4">
      <c r="A5312">
        <v>5311</v>
      </c>
      <c r="B5312" s="431">
        <v>133.59935637010159</v>
      </c>
      <c r="C5312" s="324">
        <v>5.672238174673281E-2</v>
      </c>
      <c r="D5312" s="324">
        <v>0.13183005999307304</v>
      </c>
    </row>
    <row r="5313" spans="1:4">
      <c r="A5313">
        <v>5312</v>
      </c>
      <c r="B5313" s="431">
        <v>117.97996531880814</v>
      </c>
      <c r="C5313" s="324">
        <v>7.7781404763358375E-2</v>
      </c>
      <c r="D5313" s="324">
        <v>0.11238954667915121</v>
      </c>
    </row>
    <row r="5314" spans="1:4">
      <c r="A5314">
        <v>5313</v>
      </c>
      <c r="B5314" s="431">
        <v>111.81119969991022</v>
      </c>
      <c r="C5314" s="324">
        <v>6.8099441066430622E-2</v>
      </c>
      <c r="D5314" s="324">
        <v>0.11017314544300422</v>
      </c>
    </row>
    <row r="5315" spans="1:4">
      <c r="A5315">
        <v>5314</v>
      </c>
      <c r="B5315" s="431">
        <v>152.08399163628363</v>
      </c>
      <c r="C5315" s="324">
        <v>7.2000815305859237E-2</v>
      </c>
      <c r="D5315" s="324">
        <v>0.1405237199623709</v>
      </c>
    </row>
    <row r="5316" spans="1:4">
      <c r="A5316">
        <v>5315</v>
      </c>
      <c r="B5316" s="431">
        <v>138.1104178537725</v>
      </c>
      <c r="C5316" s="324">
        <v>7.1725597191474214E-2</v>
      </c>
      <c r="D5316" s="324">
        <v>0.12975134079002229</v>
      </c>
    </row>
    <row r="5317" spans="1:4">
      <c r="A5317">
        <v>5316</v>
      </c>
      <c r="B5317" s="431">
        <v>129.16499250018103</v>
      </c>
      <c r="C5317" s="324">
        <v>6.6335378962725122E-2</v>
      </c>
      <c r="D5317" s="324">
        <v>0.1246089385255602</v>
      </c>
    </row>
    <row r="5318" spans="1:4">
      <c r="A5318">
        <v>5317</v>
      </c>
      <c r="B5318" s="431">
        <v>133.65548269711127</v>
      </c>
      <c r="C5318" s="324">
        <v>6.0005137654955097E-2</v>
      </c>
      <c r="D5318" s="324">
        <v>0.13060431879769183</v>
      </c>
    </row>
    <row r="5319" spans="1:4">
      <c r="A5319">
        <v>5318</v>
      </c>
      <c r="B5319" s="431">
        <v>122.2725395526936</v>
      </c>
      <c r="C5319" s="324">
        <v>7.0362717197445551E-2</v>
      </c>
      <c r="D5319" s="324">
        <v>0.11781651878218716</v>
      </c>
    </row>
    <row r="5320" spans="1:4">
      <c r="A5320">
        <v>5319</v>
      </c>
      <c r="B5320" s="431">
        <v>143.70228655833856</v>
      </c>
      <c r="C5320" s="324">
        <v>6.0665015373688666E-2</v>
      </c>
      <c r="D5320" s="324">
        <v>0.13872752240698097</v>
      </c>
    </row>
    <row r="5321" spans="1:4">
      <c r="A5321">
        <v>5320</v>
      </c>
      <c r="B5321" s="431">
        <v>151.94266067180365</v>
      </c>
      <c r="C5321" s="324">
        <v>7.327153341065698E-2</v>
      </c>
      <c r="D5321" s="324">
        <v>0.13985666981932754</v>
      </c>
    </row>
    <row r="5322" spans="1:4">
      <c r="A5322">
        <v>5321</v>
      </c>
      <c r="B5322" s="431">
        <v>127.21380439928703</v>
      </c>
      <c r="C5322" s="324">
        <v>5.4787149669037735E-2</v>
      </c>
      <c r="D5322" s="324">
        <v>0.12707584985911086</v>
      </c>
    </row>
    <row r="5323" spans="1:4">
      <c r="A5323">
        <v>5322</v>
      </c>
      <c r="B5323" s="431">
        <v>143.4321484420019</v>
      </c>
      <c r="C5323" s="324">
        <v>5.4761702029389195E-2</v>
      </c>
      <c r="D5323" s="324">
        <v>0.14110147487356606</v>
      </c>
    </row>
    <row r="5324" spans="1:4">
      <c r="A5324">
        <v>5323</v>
      </c>
      <c r="B5324" s="431">
        <v>133.27756595829686</v>
      </c>
      <c r="C5324" s="324">
        <v>5.6415516904748754E-2</v>
      </c>
      <c r="D5324" s="324">
        <v>0.13167516070477447</v>
      </c>
    </row>
    <row r="5325" spans="1:4">
      <c r="A5325">
        <v>5324</v>
      </c>
      <c r="B5325" s="431">
        <v>115.35182859368325</v>
      </c>
      <c r="C5325" s="324">
        <v>5.5132612797959064E-2</v>
      </c>
      <c r="D5325" s="324">
        <v>0.11672216808948921</v>
      </c>
    </row>
    <row r="5326" spans="1:4">
      <c r="A5326">
        <v>5325</v>
      </c>
      <c r="B5326" s="431">
        <v>127.70201225357457</v>
      </c>
      <c r="C5326" s="324">
        <v>5.8124072648642618E-2</v>
      </c>
      <c r="D5326" s="324">
        <v>0.12629001264544218</v>
      </c>
    </row>
    <row r="5327" spans="1:4">
      <c r="A5327">
        <v>5326</v>
      </c>
      <c r="B5327" s="431">
        <v>127.26053775008421</v>
      </c>
      <c r="C5327" s="324">
        <v>6.4319413175955145E-2</v>
      </c>
      <c r="D5327" s="324">
        <v>0.123758162530475</v>
      </c>
    </row>
    <row r="5328" spans="1:4">
      <c r="A5328">
        <v>5327</v>
      </c>
      <c r="B5328" s="431">
        <v>123.12119203513996</v>
      </c>
      <c r="C5328" s="324">
        <v>7.241180941109164E-2</v>
      </c>
      <c r="D5328" s="324">
        <v>0.11785671901283012</v>
      </c>
    </row>
    <row r="5329" spans="1:4">
      <c r="A5329">
        <v>5328</v>
      </c>
      <c r="B5329" s="431">
        <v>138.8104616214907</v>
      </c>
      <c r="C5329" s="324">
        <v>5.393865472354864E-2</v>
      </c>
      <c r="D5329" s="324">
        <v>0.13745776763253376</v>
      </c>
    </row>
    <row r="5330" spans="1:4">
      <c r="A5330">
        <v>5329</v>
      </c>
      <c r="B5330" s="431">
        <v>129.14396417707704</v>
      </c>
      <c r="C5330" s="324">
        <v>5.3759426904730234E-2</v>
      </c>
      <c r="D5330" s="324">
        <v>0.12912897070092982</v>
      </c>
    </row>
    <row r="5331" spans="1:4">
      <c r="A5331">
        <v>5330</v>
      </c>
      <c r="B5331" s="431">
        <v>115.73390373131824</v>
      </c>
      <c r="C5331" s="324">
        <v>6.1010971540124609E-2</v>
      </c>
      <c r="D5331" s="324">
        <v>0.11531010744738247</v>
      </c>
    </row>
    <row r="5332" spans="1:4">
      <c r="A5332">
        <v>5331</v>
      </c>
      <c r="B5332" s="431">
        <v>135.42642603963327</v>
      </c>
      <c r="C5332" s="324">
        <v>5.7528612132896027E-2</v>
      </c>
      <c r="D5332" s="324">
        <v>0.133067462165293</v>
      </c>
    </row>
    <row r="5333" spans="1:4">
      <c r="A5333">
        <v>5332</v>
      </c>
      <c r="B5333" s="431">
        <v>142.52118388989891</v>
      </c>
      <c r="C5333" s="324">
        <v>6.6864225169114874E-2</v>
      </c>
      <c r="D5333" s="324">
        <v>0.1351497672110922</v>
      </c>
    </row>
    <row r="5334" spans="1:4">
      <c r="A5334">
        <v>5333</v>
      </c>
      <c r="B5334" s="431">
        <v>146.98689856338959</v>
      </c>
      <c r="C5334" s="324">
        <v>6.3837790961301794E-2</v>
      </c>
      <c r="D5334" s="324">
        <v>0.14005417560594149</v>
      </c>
    </row>
    <row r="5335" spans="1:4">
      <c r="A5335">
        <v>5334</v>
      </c>
      <c r="B5335" s="431">
        <v>124.98886598587964</v>
      </c>
      <c r="C5335" s="324">
        <v>5.7403671987077069E-2</v>
      </c>
      <c r="D5335" s="324">
        <v>0.12424117014415181</v>
      </c>
    </row>
    <row r="5336" spans="1:4">
      <c r="A5336">
        <v>5335</v>
      </c>
      <c r="B5336" s="431">
        <v>148.61078749833163</v>
      </c>
      <c r="C5336" s="324">
        <v>7.8063919715613092E-2</v>
      </c>
      <c r="D5336" s="324">
        <v>0.13529749092194443</v>
      </c>
    </row>
    <row r="5337" spans="1:4">
      <c r="A5337">
        <v>5336</v>
      </c>
      <c r="B5337" s="431">
        <v>128.14545280469301</v>
      </c>
      <c r="C5337" s="324">
        <v>6.9583816607288934E-2</v>
      </c>
      <c r="D5337" s="324">
        <v>0.12269213554206945</v>
      </c>
    </row>
    <row r="5338" spans="1:4">
      <c r="A5338">
        <v>5337</v>
      </c>
      <c r="B5338" s="431">
        <v>135.68432461931877</v>
      </c>
      <c r="C5338" s="324">
        <v>7.2514275956207089E-2</v>
      </c>
      <c r="D5338" s="324">
        <v>0.12757328299736972</v>
      </c>
    </row>
    <row r="5339" spans="1:4">
      <c r="A5339">
        <v>5338</v>
      </c>
      <c r="B5339" s="431">
        <v>126.73798609410225</v>
      </c>
      <c r="C5339" s="324">
        <v>7.6784309012249252E-2</v>
      </c>
      <c r="D5339" s="324">
        <v>0.11928211084457908</v>
      </c>
    </row>
    <row r="5340" spans="1:4">
      <c r="A5340">
        <v>5339</v>
      </c>
      <c r="B5340" s="431">
        <v>136.42796362258923</v>
      </c>
      <c r="C5340" s="324">
        <v>7.7528052645515683E-2</v>
      </c>
      <c r="D5340" s="324">
        <v>0.12634536854292042</v>
      </c>
    </row>
    <row r="5341" spans="1:4">
      <c r="A5341">
        <v>5340</v>
      </c>
      <c r="B5341" s="431">
        <v>112.4504839798247</v>
      </c>
      <c r="C5341" s="324">
        <v>5.5527149036306497E-2</v>
      </c>
      <c r="D5341" s="324">
        <v>0.11410817702956368</v>
      </c>
    </row>
    <row r="5342" spans="1:4">
      <c r="A5342">
        <v>5341</v>
      </c>
      <c r="B5342" s="431">
        <v>125.48273060536444</v>
      </c>
      <c r="C5342" s="324">
        <v>5.0290786256217766E-2</v>
      </c>
      <c r="D5342" s="324">
        <v>0.12719729141220168</v>
      </c>
    </row>
    <row r="5343" spans="1:4">
      <c r="A5343">
        <v>5342</v>
      </c>
      <c r="B5343" s="431">
        <v>145.4444337623853</v>
      </c>
      <c r="C5343" s="324">
        <v>6.0130890649804328E-2</v>
      </c>
      <c r="D5343" s="324">
        <v>0.14041634768987227</v>
      </c>
    </row>
    <row r="5344" spans="1:4">
      <c r="A5344">
        <v>5343</v>
      </c>
      <c r="B5344" s="431">
        <v>144.15493861609633</v>
      </c>
      <c r="C5344" s="324">
        <v>7.8895249599076456E-2</v>
      </c>
      <c r="D5344" s="324">
        <v>0.13163259341601299</v>
      </c>
    </row>
    <row r="5345" spans="1:4">
      <c r="A5345">
        <v>5344</v>
      </c>
      <c r="B5345" s="431">
        <v>108.90821417700505</v>
      </c>
      <c r="C5345" s="324">
        <v>5.5416272662308197E-2</v>
      </c>
      <c r="D5345" s="324">
        <v>0.11109056283069241</v>
      </c>
    </row>
    <row r="5346" spans="1:4">
      <c r="A5346">
        <v>5345</v>
      </c>
      <c r="B5346" s="431">
        <v>129.22485656855582</v>
      </c>
      <c r="C5346" s="324">
        <v>6.8937400029477389E-2</v>
      </c>
      <c r="D5346" s="324">
        <v>0.12376408573227406</v>
      </c>
    </row>
    <row r="5347" spans="1:4">
      <c r="A5347">
        <v>5346</v>
      </c>
      <c r="B5347" s="431">
        <v>128.58832126397891</v>
      </c>
      <c r="C5347" s="324">
        <v>6.8739231372596341E-2</v>
      </c>
      <c r="D5347" s="324">
        <v>0.12332626783948961</v>
      </c>
    </row>
    <row r="5348" spans="1:4">
      <c r="A5348">
        <v>5347</v>
      </c>
      <c r="B5348" s="431">
        <v>131.74800910974429</v>
      </c>
      <c r="C5348" s="324">
        <v>7.8042762381044573E-2</v>
      </c>
      <c r="D5348" s="324">
        <v>0.12265135672167832</v>
      </c>
    </row>
    <row r="5349" spans="1:4">
      <c r="A5349">
        <v>5348</v>
      </c>
      <c r="B5349" s="431">
        <v>132.23391361585112</v>
      </c>
      <c r="C5349" s="324">
        <v>6.6233398204778041E-2</v>
      </c>
      <c r="D5349" s="324">
        <v>0.12711764943363696</v>
      </c>
    </row>
    <row r="5350" spans="1:4">
      <c r="A5350">
        <v>5349</v>
      </c>
      <c r="B5350" s="431">
        <v>133.96318734080012</v>
      </c>
      <c r="C5350" s="324">
        <v>7.0010830080141709E-2</v>
      </c>
      <c r="D5350" s="324">
        <v>0.12713266270063872</v>
      </c>
    </row>
    <row r="5351" spans="1:4">
      <c r="A5351">
        <v>5350</v>
      </c>
      <c r="B5351" s="431">
        <v>147.2810007484405</v>
      </c>
      <c r="C5351" s="324">
        <v>7.9584716637425459E-2</v>
      </c>
      <c r="D5351" s="324">
        <v>0.13369167588985142</v>
      </c>
    </row>
    <row r="5352" spans="1:4">
      <c r="A5352">
        <v>5351</v>
      </c>
      <c r="B5352" s="431">
        <v>127.84147572684616</v>
      </c>
      <c r="C5352" s="324">
        <v>6.8751199067920071E-2</v>
      </c>
      <c r="D5352" s="324">
        <v>0.12272941399341235</v>
      </c>
    </row>
    <row r="5353" spans="1:4">
      <c r="A5353">
        <v>5352</v>
      </c>
      <c r="B5353" s="431">
        <v>111.98098649598694</v>
      </c>
      <c r="C5353" s="324">
        <v>7.5759290655031467E-2</v>
      </c>
      <c r="D5353" s="324">
        <v>0.10837476725848004</v>
      </c>
    </row>
    <row r="5354" spans="1:4">
      <c r="A5354">
        <v>5353</v>
      </c>
      <c r="B5354" s="431">
        <v>119.13695812247767</v>
      </c>
      <c r="C5354" s="324">
        <v>6.1843387578541131E-2</v>
      </c>
      <c r="D5354" s="324">
        <v>0.11788580318844466</v>
      </c>
    </row>
    <row r="5355" spans="1:4">
      <c r="A5355">
        <v>5354</v>
      </c>
      <c r="B5355" s="431">
        <v>113.32605707347496</v>
      </c>
      <c r="C5355" s="324">
        <v>7.5251912123175294E-2</v>
      </c>
      <c r="D5355" s="324">
        <v>0.10952636483852683</v>
      </c>
    </row>
    <row r="5356" spans="1:4">
      <c r="A5356">
        <v>5355</v>
      </c>
      <c r="B5356" s="431">
        <v>152.20241565138025</v>
      </c>
      <c r="C5356" s="324">
        <v>6.4720060687847469E-2</v>
      </c>
      <c r="D5356" s="324">
        <v>0.14390917139522191</v>
      </c>
    </row>
    <row r="5357" spans="1:4">
      <c r="A5357">
        <v>5356</v>
      </c>
      <c r="B5357" s="431">
        <v>134.1931674666973</v>
      </c>
      <c r="C5357" s="324">
        <v>5.8094823592386595E-2</v>
      </c>
      <c r="D5357" s="324">
        <v>0.13179741836288322</v>
      </c>
    </row>
    <row r="5358" spans="1:4">
      <c r="A5358">
        <v>5357</v>
      </c>
      <c r="B5358" s="431">
        <v>165.14595716334483</v>
      </c>
      <c r="C5358" s="324">
        <v>7.9870477076559546E-2</v>
      </c>
      <c r="D5358" s="324">
        <v>0.14683834031691986</v>
      </c>
    </row>
    <row r="5359" spans="1:4">
      <c r="A5359">
        <v>5358</v>
      </c>
      <c r="B5359" s="431">
        <v>131.99164984344694</v>
      </c>
      <c r="C5359" s="324">
        <v>6.9949950864515248E-2</v>
      </c>
      <c r="D5359" s="324">
        <v>0.12560100167605928</v>
      </c>
    </row>
    <row r="5360" spans="1:4">
      <c r="A5360">
        <v>5359</v>
      </c>
      <c r="B5360" s="431">
        <v>142.4458755151617</v>
      </c>
      <c r="C5360" s="324">
        <v>7.7991708935234563E-2</v>
      </c>
      <c r="D5360" s="324">
        <v>0.13069903275974074</v>
      </c>
    </row>
    <row r="5361" spans="1:4">
      <c r="A5361">
        <v>5360</v>
      </c>
      <c r="B5361" s="431">
        <v>144.94683645693362</v>
      </c>
      <c r="C5361" s="324">
        <v>6.1415907247651329E-2</v>
      </c>
      <c r="D5361" s="324">
        <v>0.13943602740009264</v>
      </c>
    </row>
    <row r="5362" spans="1:4">
      <c r="A5362">
        <v>5361</v>
      </c>
      <c r="B5362" s="431">
        <v>137.80828591180207</v>
      </c>
      <c r="C5362" s="324">
        <v>7.2341212747777453E-2</v>
      </c>
      <c r="D5362" s="324">
        <v>0.1292857570124305</v>
      </c>
    </row>
    <row r="5363" spans="1:4">
      <c r="A5363">
        <v>5362</v>
      </c>
      <c r="B5363" s="431">
        <v>119.76584049727033</v>
      </c>
      <c r="C5363" s="324">
        <v>5.3890408139624826E-2</v>
      </c>
      <c r="D5363" s="324">
        <v>0.12093161710848929</v>
      </c>
    </row>
    <row r="5364" spans="1:4">
      <c r="A5364">
        <v>5363</v>
      </c>
      <c r="B5364" s="431">
        <v>139.31519990933043</v>
      </c>
      <c r="C5364" s="324">
        <v>7.795214862933017E-2</v>
      </c>
      <c r="D5364" s="324">
        <v>0.12836335899924348</v>
      </c>
    </row>
    <row r="5365" spans="1:4">
      <c r="A5365">
        <v>5364</v>
      </c>
      <c r="B5365" s="431">
        <v>144.07649341814968</v>
      </c>
      <c r="C5365" s="324">
        <v>7.4155047863794052E-2</v>
      </c>
      <c r="D5365" s="324">
        <v>0.13342895411883615</v>
      </c>
    </row>
    <row r="5366" spans="1:4">
      <c r="A5366">
        <v>5365</v>
      </c>
      <c r="B5366" s="431">
        <v>128.54509782186989</v>
      </c>
      <c r="C5366" s="324">
        <v>5.9932141602007744E-2</v>
      </c>
      <c r="D5366" s="324">
        <v>0.12635284309761791</v>
      </c>
    </row>
    <row r="5367" spans="1:4">
      <c r="A5367">
        <v>5366</v>
      </c>
      <c r="B5367" s="431">
        <v>123.97898185072742</v>
      </c>
      <c r="C5367" s="324">
        <v>6.21303947279837E-2</v>
      </c>
      <c r="D5367" s="324">
        <v>0.12179897353552999</v>
      </c>
    </row>
    <row r="5368" spans="1:4">
      <c r="A5368">
        <v>5367</v>
      </c>
      <c r="B5368" s="431">
        <v>148.1952365605585</v>
      </c>
      <c r="C5368" s="324">
        <v>7.1255481737319146E-2</v>
      </c>
      <c r="D5368" s="324">
        <v>0.13781283902621999</v>
      </c>
    </row>
    <row r="5369" spans="1:4">
      <c r="A5369">
        <v>5368</v>
      </c>
      <c r="B5369" s="431">
        <v>109.88742017490769</v>
      </c>
      <c r="C5369" s="324">
        <v>7.6364176299592565E-2</v>
      </c>
      <c r="D5369" s="324">
        <v>0.10663912314528169</v>
      </c>
    </row>
    <row r="5370" spans="1:4">
      <c r="A5370">
        <v>5369</v>
      </c>
      <c r="B5370" s="431">
        <v>115.97921741936104</v>
      </c>
      <c r="C5370" s="324">
        <v>7.4907307594505743E-2</v>
      </c>
      <c r="D5370" s="324">
        <v>0.11164273862154479</v>
      </c>
    </row>
    <row r="5371" spans="1:4">
      <c r="A5371">
        <v>5370</v>
      </c>
      <c r="B5371" s="431">
        <v>153.18857515989103</v>
      </c>
      <c r="C5371" s="324">
        <v>7.4677602082806452E-2</v>
      </c>
      <c r="D5371" s="324">
        <v>0.14019989941905317</v>
      </c>
    </row>
    <row r="5372" spans="1:4">
      <c r="A5372">
        <v>5371</v>
      </c>
      <c r="B5372" s="431">
        <v>116.06442342215242</v>
      </c>
      <c r="C5372" s="324">
        <v>5.3063671734679338E-2</v>
      </c>
      <c r="D5372" s="324">
        <v>0.11796970468326302</v>
      </c>
    </row>
    <row r="5373" spans="1:4">
      <c r="A5373">
        <v>5372</v>
      </c>
      <c r="B5373" s="431">
        <v>132.13504786433134</v>
      </c>
      <c r="C5373" s="324">
        <v>7.6107807786254131E-2</v>
      </c>
      <c r="D5373" s="324">
        <v>0.12359114744520158</v>
      </c>
    </row>
    <row r="5374" spans="1:4">
      <c r="A5374">
        <v>5373</v>
      </c>
      <c r="B5374" s="431">
        <v>130.9004165906592</v>
      </c>
      <c r="C5374" s="324">
        <v>6.5266272102140949E-2</v>
      </c>
      <c r="D5374" s="324">
        <v>0.12638698881365693</v>
      </c>
    </row>
    <row r="5375" spans="1:4">
      <c r="A5375">
        <v>5374</v>
      </c>
      <c r="B5375" s="431">
        <v>136.85614090911346</v>
      </c>
      <c r="C5375" s="324">
        <v>6.335401778265555E-2</v>
      </c>
      <c r="D5375" s="324">
        <v>0.13195858531315316</v>
      </c>
    </row>
    <row r="5376" spans="1:4">
      <c r="A5376">
        <v>5375</v>
      </c>
      <c r="B5376" s="431">
        <v>128.53137107792895</v>
      </c>
      <c r="C5376" s="324">
        <v>6.8306055175283015E-2</v>
      </c>
      <c r="D5376" s="324">
        <v>0.12342741246048837</v>
      </c>
    </row>
    <row r="5377" spans="1:4">
      <c r="A5377">
        <v>5376</v>
      </c>
      <c r="B5377" s="431">
        <v>136.68146691393159</v>
      </c>
      <c r="C5377" s="324">
        <v>6.3845809187668287E-2</v>
      </c>
      <c r="D5377" s="324">
        <v>0.13162368461096863</v>
      </c>
    </row>
    <row r="5378" spans="1:4">
      <c r="A5378">
        <v>5377</v>
      </c>
      <c r="B5378" s="431">
        <v>148.1513640785262</v>
      </c>
      <c r="C5378" s="324">
        <v>6.7893087048033762E-2</v>
      </c>
      <c r="D5378" s="324">
        <v>0.13922196236305287</v>
      </c>
    </row>
    <row r="5379" spans="1:4">
      <c r="A5379">
        <v>5378</v>
      </c>
      <c r="B5379" s="431">
        <v>130.54233300613012</v>
      </c>
      <c r="C5379" s="324">
        <v>7.9272010908123108E-2</v>
      </c>
      <c r="D5379" s="324">
        <v>0.12134715004793384</v>
      </c>
    </row>
    <row r="5380" spans="1:4">
      <c r="A5380">
        <v>5379</v>
      </c>
      <c r="B5380" s="431">
        <v>112.00309249186073</v>
      </c>
      <c r="C5380" s="324">
        <v>5.0002791858279515E-2</v>
      </c>
      <c r="D5380" s="324">
        <v>0.11530903789453138</v>
      </c>
    </row>
    <row r="5381" spans="1:4">
      <c r="A5381">
        <v>5380</v>
      </c>
      <c r="B5381" s="431">
        <v>136.84949325848913</v>
      </c>
      <c r="C5381" s="324">
        <v>7.0862678708910332E-2</v>
      </c>
      <c r="D5381" s="324">
        <v>0.1290884531247439</v>
      </c>
    </row>
    <row r="5382" spans="1:4">
      <c r="A5382">
        <v>5381</v>
      </c>
      <c r="B5382" s="431">
        <v>157.65646898273491</v>
      </c>
      <c r="C5382" s="324">
        <v>7.3106443082497669E-2</v>
      </c>
      <c r="D5382" s="324">
        <v>0.14434627160144914</v>
      </c>
    </row>
    <row r="5383" spans="1:4">
      <c r="A5383">
        <v>5382</v>
      </c>
      <c r="B5383" s="431">
        <v>164.26288919667164</v>
      </c>
      <c r="C5383" s="324">
        <v>7.3232854475841325E-2</v>
      </c>
      <c r="D5383" s="324">
        <v>0.14939138239145122</v>
      </c>
    </row>
    <row r="5384" spans="1:4">
      <c r="A5384">
        <v>5383</v>
      </c>
      <c r="B5384" s="431">
        <v>142.31452241908741</v>
      </c>
      <c r="C5384" s="324">
        <v>6.3044042500222122E-2</v>
      </c>
      <c r="D5384" s="324">
        <v>0.13656518883042215</v>
      </c>
    </row>
    <row r="5385" spans="1:4">
      <c r="A5385">
        <v>5384</v>
      </c>
      <c r="B5385" s="431">
        <v>137.93119877057862</v>
      </c>
      <c r="C5385" s="324">
        <v>6.3216826353788766E-2</v>
      </c>
      <c r="D5385" s="324">
        <v>0.13289473885339922</v>
      </c>
    </row>
    <row r="5386" spans="1:4">
      <c r="A5386">
        <v>5385</v>
      </c>
      <c r="B5386" s="431">
        <v>136.9783821395504</v>
      </c>
      <c r="C5386" s="324">
        <v>7.5276242259552817E-2</v>
      </c>
      <c r="D5386" s="324">
        <v>0.1275685764301499</v>
      </c>
    </row>
    <row r="5387" spans="1:4">
      <c r="A5387">
        <v>5386</v>
      </c>
      <c r="B5387" s="431">
        <v>130.96633420333586</v>
      </c>
      <c r="C5387" s="324">
        <v>5.6051504079276469E-2</v>
      </c>
      <c r="D5387" s="324">
        <v>0.12983593161287552</v>
      </c>
    </row>
    <row r="5388" spans="1:4">
      <c r="A5388">
        <v>5387</v>
      </c>
      <c r="B5388" s="431">
        <v>117.32838000414458</v>
      </c>
      <c r="C5388" s="324">
        <v>5.1618135167107983E-2</v>
      </c>
      <c r="D5388" s="324">
        <v>0.1195308223067359</v>
      </c>
    </row>
    <row r="5389" spans="1:4">
      <c r="A5389">
        <v>5388</v>
      </c>
      <c r="B5389" s="431">
        <v>132.77520496507526</v>
      </c>
      <c r="C5389" s="324">
        <v>6.4244483348096015E-2</v>
      </c>
      <c r="D5389" s="324">
        <v>0.12828228560762467</v>
      </c>
    </row>
    <row r="5390" spans="1:4">
      <c r="A5390">
        <v>5389</v>
      </c>
      <c r="B5390" s="431">
        <v>119.72680633464695</v>
      </c>
      <c r="C5390" s="324">
        <v>6.0629775408017346E-2</v>
      </c>
      <c r="D5390" s="324">
        <v>0.11875050859272604</v>
      </c>
    </row>
    <row r="5391" spans="1:4">
      <c r="A5391">
        <v>5390</v>
      </c>
      <c r="B5391" s="431">
        <v>120.76953874767031</v>
      </c>
      <c r="C5391" s="324">
        <v>7.519377598315187E-2</v>
      </c>
      <c r="D5391" s="324">
        <v>0.1152238013444556</v>
      </c>
    </row>
    <row r="5392" spans="1:4">
      <c r="A5392">
        <v>5391</v>
      </c>
      <c r="B5392" s="431">
        <v>132.14258557820128</v>
      </c>
      <c r="C5392" s="324">
        <v>7.4091045816471357E-2</v>
      </c>
      <c r="D5392" s="324">
        <v>0.12428265722029853</v>
      </c>
    </row>
    <row r="5393" spans="1:4">
      <c r="A5393">
        <v>5392</v>
      </c>
      <c r="B5393" s="431">
        <v>131.19359550542893</v>
      </c>
      <c r="C5393" s="324">
        <v>5.5678154554068188E-2</v>
      </c>
      <c r="D5393" s="324">
        <v>0.1301732818601416</v>
      </c>
    </row>
    <row r="5394" spans="1:4">
      <c r="A5394">
        <v>5393</v>
      </c>
      <c r="B5394" s="431">
        <v>108.4240102748889</v>
      </c>
      <c r="C5394" s="324">
        <v>5.1520893914401948E-2</v>
      </c>
      <c r="D5394" s="324">
        <v>0.11171236573871653</v>
      </c>
    </row>
    <row r="5395" spans="1:4">
      <c r="A5395">
        <v>5394</v>
      </c>
      <c r="B5395" s="431">
        <v>107.14094218022782</v>
      </c>
      <c r="C5395" s="324">
        <v>5.7173274800727737E-2</v>
      </c>
      <c r="D5395" s="324">
        <v>0.10912145644491962</v>
      </c>
    </row>
    <row r="5396" spans="1:4">
      <c r="A5396">
        <v>5395</v>
      </c>
      <c r="B5396" s="431">
        <v>139.04154939050787</v>
      </c>
      <c r="C5396" s="324">
        <v>6.548099303407641E-2</v>
      </c>
      <c r="D5396" s="324">
        <v>0.13290182839315298</v>
      </c>
    </row>
    <row r="5397" spans="1:4">
      <c r="A5397">
        <v>5396</v>
      </c>
      <c r="B5397" s="431">
        <v>157.0690797932931</v>
      </c>
      <c r="C5397" s="324">
        <v>7.2067998844230555E-2</v>
      </c>
      <c r="D5397" s="324">
        <v>0.14437245975044696</v>
      </c>
    </row>
    <row r="5398" spans="1:4">
      <c r="A5398">
        <v>5397</v>
      </c>
      <c r="B5398" s="431">
        <v>118.64160791900392</v>
      </c>
      <c r="C5398" s="324">
        <v>5.8455735979813961E-2</v>
      </c>
      <c r="D5398" s="324">
        <v>0.1185156352615885</v>
      </c>
    </row>
    <row r="5399" spans="1:4">
      <c r="A5399">
        <v>5398</v>
      </c>
      <c r="B5399" s="431">
        <v>123.11778060967049</v>
      </c>
      <c r="C5399" s="324">
        <v>7.6376207166526558E-2</v>
      </c>
      <c r="D5399" s="324">
        <v>0.11666525237315102</v>
      </c>
    </row>
    <row r="5400" spans="1:4">
      <c r="A5400">
        <v>5399</v>
      </c>
      <c r="B5400" s="431">
        <v>144.89216118327454</v>
      </c>
      <c r="C5400" s="324">
        <v>6.7040175370425073E-2</v>
      </c>
      <c r="D5400" s="324">
        <v>0.1369793085333966</v>
      </c>
    </row>
    <row r="5401" spans="1:4">
      <c r="A5401">
        <v>5400</v>
      </c>
      <c r="B5401" s="431">
        <v>133.72069883415759</v>
      </c>
      <c r="C5401" s="324">
        <v>7.0764488191699837E-2</v>
      </c>
      <c r="D5401" s="324">
        <v>0.1266715679461391</v>
      </c>
    </row>
    <row r="5402" spans="1:4">
      <c r="A5402">
        <v>5401</v>
      </c>
      <c r="B5402" s="431">
        <v>150.40558256726757</v>
      </c>
      <c r="C5402" s="324">
        <v>6.2307971046449605E-2</v>
      </c>
      <c r="D5402" s="324">
        <v>0.14355287634975081</v>
      </c>
    </row>
    <row r="5403" spans="1:4">
      <c r="A5403">
        <v>5402</v>
      </c>
      <c r="B5403" s="431">
        <v>122.33051468104951</v>
      </c>
      <c r="C5403" s="324">
        <v>5.6030642192825046E-2</v>
      </c>
      <c r="D5403" s="324">
        <v>0.12243811230749901</v>
      </c>
    </row>
    <row r="5404" spans="1:4">
      <c r="A5404">
        <v>5403</v>
      </c>
      <c r="B5404" s="431">
        <v>138.9498506791887</v>
      </c>
      <c r="C5404" s="324">
        <v>7.5048159959282809E-2</v>
      </c>
      <c r="D5404" s="324">
        <v>0.12915761891040933</v>
      </c>
    </row>
    <row r="5405" spans="1:4">
      <c r="A5405">
        <v>5404</v>
      </c>
      <c r="B5405" s="431">
        <v>141.28647926691289</v>
      </c>
      <c r="C5405" s="324">
        <v>6.1490238942899858E-2</v>
      </c>
      <c r="D5405" s="324">
        <v>0.13636724002757647</v>
      </c>
    </row>
    <row r="5406" spans="1:4">
      <c r="A5406">
        <v>5405</v>
      </c>
      <c r="B5406" s="431">
        <v>117.25593297634049</v>
      </c>
      <c r="C5406" s="324">
        <v>5.6465132616676919E-2</v>
      </c>
      <c r="D5406" s="324">
        <v>0.11795259496259657</v>
      </c>
    </row>
    <row r="5407" spans="1:4">
      <c r="A5407">
        <v>5406</v>
      </c>
      <c r="B5407" s="431">
        <v>161.21017334963105</v>
      </c>
      <c r="C5407" s="324">
        <v>7.5713833847881218E-2</v>
      </c>
      <c r="D5407" s="324">
        <v>0.14585226362519618</v>
      </c>
    </row>
    <row r="5408" spans="1:4">
      <c r="A5408">
        <v>5407</v>
      </c>
      <c r="B5408" s="431">
        <v>137.29785940331834</v>
      </c>
      <c r="C5408" s="324">
        <v>5.8924875012098289E-2</v>
      </c>
      <c r="D5408" s="324">
        <v>0.13408929222150601</v>
      </c>
    </row>
    <row r="5409" spans="1:4">
      <c r="A5409">
        <v>5408</v>
      </c>
      <c r="B5409" s="431">
        <v>105.38669046872003</v>
      </c>
      <c r="C5409" s="324">
        <v>7.1336341831524083E-2</v>
      </c>
      <c r="D5409" s="324">
        <v>0.10432624742658943</v>
      </c>
    </row>
    <row r="5410" spans="1:4">
      <c r="A5410">
        <v>5409</v>
      </c>
      <c r="B5410" s="431">
        <v>128.43305387972745</v>
      </c>
      <c r="C5410" s="324">
        <v>7.1608881746236655E-2</v>
      </c>
      <c r="D5410" s="324">
        <v>0.12224540674530798</v>
      </c>
    </row>
    <row r="5411" spans="1:4">
      <c r="A5411">
        <v>5410</v>
      </c>
      <c r="B5411" s="431">
        <v>103.42950187330463</v>
      </c>
      <c r="C5411" s="324">
        <v>6.1879751250091826E-2</v>
      </c>
      <c r="D5411" s="324">
        <v>0.10487600758459671</v>
      </c>
    </row>
    <row r="5412" spans="1:4">
      <c r="A5412">
        <v>5411</v>
      </c>
      <c r="B5412" s="431">
        <v>128.55432654952006</v>
      </c>
      <c r="C5412" s="324">
        <v>6.2427749350866188E-2</v>
      </c>
      <c r="D5412" s="324">
        <v>0.12547475249466766</v>
      </c>
    </row>
    <row r="5413" spans="1:4">
      <c r="A5413">
        <v>5412</v>
      </c>
      <c r="B5413" s="431">
        <v>133.1830704155274</v>
      </c>
      <c r="C5413" s="324">
        <v>7.2395514292826646E-2</v>
      </c>
      <c r="D5413" s="324">
        <v>0.12567424780591469</v>
      </c>
    </row>
    <row r="5414" spans="1:4">
      <c r="A5414">
        <v>5413</v>
      </c>
      <c r="B5414" s="431">
        <v>144.75484050434957</v>
      </c>
      <c r="C5414" s="324">
        <v>7.634926683565102E-2</v>
      </c>
      <c r="D5414" s="324">
        <v>0.13307735199749987</v>
      </c>
    </row>
    <row r="5415" spans="1:4">
      <c r="A5415">
        <v>5414</v>
      </c>
      <c r="B5415" s="431">
        <v>142.61025038962384</v>
      </c>
      <c r="C5415" s="324">
        <v>7.036796368210016E-2</v>
      </c>
      <c r="D5415" s="324">
        <v>0.13380093293496723</v>
      </c>
    </row>
    <row r="5416" spans="1:4">
      <c r="A5416">
        <v>5415</v>
      </c>
      <c r="B5416" s="431">
        <v>141.82391794978935</v>
      </c>
      <c r="C5416" s="324">
        <v>6.2724199510516693E-2</v>
      </c>
      <c r="D5416" s="324">
        <v>0.13629550567318324</v>
      </c>
    </row>
    <row r="5417" spans="1:4">
      <c r="A5417">
        <v>5416</v>
      </c>
      <c r="B5417" s="431">
        <v>132.7315423463865</v>
      </c>
      <c r="C5417" s="324">
        <v>6.5058880613678552E-2</v>
      </c>
      <c r="D5417" s="324">
        <v>0.12794742676351242</v>
      </c>
    </row>
    <row r="5418" spans="1:4">
      <c r="A5418">
        <v>5417</v>
      </c>
      <c r="B5418" s="431">
        <v>125.58364570082438</v>
      </c>
      <c r="C5418" s="324">
        <v>5.1010119817690054E-2</v>
      </c>
      <c r="D5418" s="324">
        <v>0.12702450193371431</v>
      </c>
    </row>
    <row r="5419" spans="1:4">
      <c r="A5419">
        <v>5418</v>
      </c>
      <c r="B5419" s="431">
        <v>143.48660655277862</v>
      </c>
      <c r="C5419" s="324">
        <v>5.7021830993249006E-2</v>
      </c>
      <c r="D5419" s="324">
        <v>0.14014061515888115</v>
      </c>
    </row>
    <row r="5420" spans="1:4">
      <c r="A5420">
        <v>5419</v>
      </c>
      <c r="B5420" s="431">
        <v>147.22604812150925</v>
      </c>
      <c r="C5420" s="324">
        <v>6.825392926496171E-2</v>
      </c>
      <c r="D5420" s="324">
        <v>0.13832881544998241</v>
      </c>
    </row>
    <row r="5421" spans="1:4">
      <c r="A5421">
        <v>5420</v>
      </c>
      <c r="B5421" s="431">
        <v>126.08503049356278</v>
      </c>
      <c r="C5421" s="324">
        <v>5.4348445704369086E-2</v>
      </c>
      <c r="D5421" s="324">
        <v>0.12625752864555415</v>
      </c>
    </row>
    <row r="5422" spans="1:4">
      <c r="A5422">
        <v>5421</v>
      </c>
      <c r="B5422" s="431">
        <v>112.34365087801574</v>
      </c>
      <c r="C5422" s="324">
        <v>5.310463681961626E-2</v>
      </c>
      <c r="D5422" s="324">
        <v>0.11470876155759009</v>
      </c>
    </row>
    <row r="5423" spans="1:4">
      <c r="A5423">
        <v>5422</v>
      </c>
      <c r="B5423" s="431">
        <v>126.82101097152663</v>
      </c>
      <c r="C5423" s="324">
        <v>6.8675670185441004E-2</v>
      </c>
      <c r="D5423" s="324">
        <v>0.1219442786284099</v>
      </c>
    </row>
    <row r="5424" spans="1:4">
      <c r="A5424">
        <v>5423</v>
      </c>
      <c r="B5424" s="431">
        <v>145.27233800615647</v>
      </c>
      <c r="C5424" s="324">
        <v>7.5874321994313196E-2</v>
      </c>
      <c r="D5424" s="324">
        <v>0.13365864826771054</v>
      </c>
    </row>
    <row r="5425" spans="1:4">
      <c r="A5425">
        <v>5424</v>
      </c>
      <c r="B5425" s="431">
        <v>133.81832413833772</v>
      </c>
      <c r="C5425" s="324">
        <v>5.8049794597574415E-2</v>
      </c>
      <c r="D5425" s="324">
        <v>0.13149753027455036</v>
      </c>
    </row>
    <row r="5426" spans="1:4">
      <c r="A5426">
        <v>5425</v>
      </c>
      <c r="B5426" s="431">
        <v>135.25823615744932</v>
      </c>
      <c r="C5426" s="324">
        <v>5.3348687399806777E-2</v>
      </c>
      <c r="D5426" s="324">
        <v>0.13461364395877162</v>
      </c>
    </row>
    <row r="5427" spans="1:4">
      <c r="A5427">
        <v>5426</v>
      </c>
      <c r="B5427" s="431">
        <v>106.190153336888</v>
      </c>
      <c r="C5427" s="324">
        <v>5.7083581284193129E-2</v>
      </c>
      <c r="D5427" s="324">
        <v>0.10833405229304836</v>
      </c>
    </row>
    <row r="5428" spans="1:4">
      <c r="A5428">
        <v>5427</v>
      </c>
      <c r="B5428" s="431">
        <v>131.48868729691952</v>
      </c>
      <c r="C5428" s="324">
        <v>6.7064193336788661E-2</v>
      </c>
      <c r="D5428" s="324">
        <v>0.12622083468721665</v>
      </c>
    </row>
    <row r="5429" spans="1:4">
      <c r="A5429">
        <v>5428</v>
      </c>
      <c r="B5429" s="431">
        <v>142.50094554310454</v>
      </c>
      <c r="C5429" s="324">
        <v>5.1793516167343373E-2</v>
      </c>
      <c r="D5429" s="324">
        <v>0.14162824472193106</v>
      </c>
    </row>
    <row r="5430" spans="1:4">
      <c r="A5430">
        <v>5429</v>
      </c>
      <c r="B5430" s="431">
        <v>137.43723486195108</v>
      </c>
      <c r="C5430" s="324">
        <v>5.5955843779237874E-2</v>
      </c>
      <c r="D5430" s="324">
        <v>0.13542402037597467</v>
      </c>
    </row>
    <row r="5431" spans="1:4">
      <c r="A5431">
        <v>5430</v>
      </c>
      <c r="B5431" s="431">
        <v>141.91977658105236</v>
      </c>
      <c r="C5431" s="324">
        <v>7.4545317839153732E-2</v>
      </c>
      <c r="D5431" s="324">
        <v>0.13162102437643328</v>
      </c>
    </row>
    <row r="5432" spans="1:4">
      <c r="A5432">
        <v>5431</v>
      </c>
      <c r="B5432" s="431">
        <v>114.91359722248045</v>
      </c>
      <c r="C5432" s="324">
        <v>6.8399090319126415E-2</v>
      </c>
      <c r="D5432" s="324">
        <v>0.11256368309185279</v>
      </c>
    </row>
    <row r="5433" spans="1:4">
      <c r="A5433">
        <v>5432</v>
      </c>
      <c r="B5433" s="431">
        <v>143.93706521478717</v>
      </c>
      <c r="C5433" s="324">
        <v>6.9268725178795273E-2</v>
      </c>
      <c r="D5433" s="324">
        <v>0.13529285157681753</v>
      </c>
    </row>
    <row r="5434" spans="1:4">
      <c r="A5434">
        <v>5433</v>
      </c>
      <c r="B5434" s="431">
        <v>159.31094907934883</v>
      </c>
      <c r="C5434" s="324">
        <v>7.2792764270115995E-2</v>
      </c>
      <c r="D5434" s="324">
        <v>0.14577341750407366</v>
      </c>
    </row>
    <row r="5435" spans="1:4">
      <c r="A5435">
        <v>5434</v>
      </c>
      <c r="B5435" s="431">
        <v>125.94076997529541</v>
      </c>
      <c r="C5435" s="324">
        <v>7.2599320254567695E-2</v>
      </c>
      <c r="D5435" s="324">
        <v>0.11998635514495551</v>
      </c>
    </row>
    <row r="5436" spans="1:4">
      <c r="A5436">
        <v>5435</v>
      </c>
      <c r="B5436" s="431">
        <v>147.71120117032621</v>
      </c>
      <c r="C5436" s="324">
        <v>6.6139752760594597E-2</v>
      </c>
      <c r="D5436" s="324">
        <v>0.13963261286410392</v>
      </c>
    </row>
    <row r="5437" spans="1:4">
      <c r="A5437">
        <v>5436</v>
      </c>
      <c r="B5437" s="431">
        <v>110.68640037479577</v>
      </c>
      <c r="C5437" s="324">
        <v>7.9847395773905983E-2</v>
      </c>
      <c r="D5437" s="324">
        <v>0.10642124331172663</v>
      </c>
    </row>
    <row r="5438" spans="1:4">
      <c r="A5438">
        <v>5437</v>
      </c>
      <c r="B5438" s="431">
        <v>135.9927441284996</v>
      </c>
      <c r="C5438" s="324">
        <v>7.3235639223472981E-2</v>
      </c>
      <c r="D5438" s="324">
        <v>0.12755065519891967</v>
      </c>
    </row>
    <row r="5439" spans="1:4">
      <c r="A5439">
        <v>5438</v>
      </c>
      <c r="B5439" s="431">
        <v>123.7093059042878</v>
      </c>
      <c r="C5439" s="324">
        <v>5.5324696262983933E-2</v>
      </c>
      <c r="D5439" s="324">
        <v>0.12386255320617498</v>
      </c>
    </row>
    <row r="5440" spans="1:4">
      <c r="A5440">
        <v>5439</v>
      </c>
      <c r="B5440" s="431">
        <v>113.6461285253127</v>
      </c>
      <c r="C5440" s="324">
        <v>7.273575496521581E-2</v>
      </c>
      <c r="D5440" s="324">
        <v>0.11041655406289171</v>
      </c>
    </row>
    <row r="5441" spans="1:4">
      <c r="A5441">
        <v>5440</v>
      </c>
      <c r="B5441" s="431">
        <v>121.62405083839468</v>
      </c>
      <c r="C5441" s="324">
        <v>5.5002321505454518E-2</v>
      </c>
      <c r="D5441" s="324">
        <v>0.1221739716583129</v>
      </c>
    </row>
    <row r="5442" spans="1:4">
      <c r="A5442">
        <v>5441</v>
      </c>
      <c r="B5442" s="431">
        <v>125.70752030748963</v>
      </c>
      <c r="C5442" s="324">
        <v>5.2831320000268203E-2</v>
      </c>
      <c r="D5442" s="324">
        <v>0.126474083717944</v>
      </c>
    </row>
    <row r="5443" spans="1:4">
      <c r="A5443">
        <v>5442</v>
      </c>
      <c r="B5443" s="431">
        <v>122.29119875952203</v>
      </c>
      <c r="C5443" s="324">
        <v>7.2074440504458936E-2</v>
      </c>
      <c r="D5443" s="324">
        <v>0.11731364275315227</v>
      </c>
    </row>
    <row r="5444" spans="1:4">
      <c r="A5444">
        <v>5443</v>
      </c>
      <c r="B5444" s="431">
        <v>151.19271456682873</v>
      </c>
      <c r="C5444" s="324">
        <v>7.8032724129982634E-2</v>
      </c>
      <c r="D5444" s="324">
        <v>0.1372479523753653</v>
      </c>
    </row>
    <row r="5445" spans="1:4">
      <c r="A5445">
        <v>5444</v>
      </c>
      <c r="B5445" s="431">
        <v>153.20501829295938</v>
      </c>
      <c r="C5445" s="324">
        <v>7.8765151732957533E-2</v>
      </c>
      <c r="D5445" s="324">
        <v>0.13844499043424585</v>
      </c>
    </row>
    <row r="5446" spans="1:4">
      <c r="A5446">
        <v>5445</v>
      </c>
      <c r="B5446" s="431">
        <v>117.00530390759366</v>
      </c>
      <c r="C5446" s="324">
        <v>5.8289958922327481E-2</v>
      </c>
      <c r="D5446" s="324">
        <v>0.11718309607893015</v>
      </c>
    </row>
    <row r="5447" spans="1:4">
      <c r="A5447">
        <v>5446</v>
      </c>
      <c r="B5447" s="431">
        <v>123.2166284545423</v>
      </c>
      <c r="C5447" s="324">
        <v>6.0784225720346079E-2</v>
      </c>
      <c r="D5447" s="324">
        <v>0.12160972877884595</v>
      </c>
    </row>
    <row r="5448" spans="1:4">
      <c r="A5448">
        <v>5447</v>
      </c>
      <c r="B5448" s="431">
        <v>138.23026314268816</v>
      </c>
      <c r="C5448" s="324">
        <v>6.5626963053656256E-2</v>
      </c>
      <c r="D5448" s="324">
        <v>0.13218772132914214</v>
      </c>
    </row>
    <row r="5449" spans="1:4">
      <c r="A5449">
        <v>5448</v>
      </c>
      <c r="B5449" s="431">
        <v>137.62248475176946</v>
      </c>
      <c r="C5449" s="324">
        <v>5.96953521527794E-2</v>
      </c>
      <c r="D5449" s="324">
        <v>0.13405012309425438</v>
      </c>
    </row>
    <row r="5450" spans="1:4">
      <c r="A5450">
        <v>5449</v>
      </c>
      <c r="B5450" s="431">
        <v>136.42199597208688</v>
      </c>
      <c r="C5450" s="324">
        <v>6.3499046123353317E-2</v>
      </c>
      <c r="D5450" s="324">
        <v>0.13154612214494404</v>
      </c>
    </row>
    <row r="5451" spans="1:4">
      <c r="A5451">
        <v>5450</v>
      </c>
      <c r="B5451" s="431">
        <v>135.69767720404607</v>
      </c>
      <c r="C5451" s="324">
        <v>6.4956713847330178E-2</v>
      </c>
      <c r="D5451" s="324">
        <v>0.13039404444159303</v>
      </c>
    </row>
    <row r="5452" spans="1:4">
      <c r="A5452">
        <v>5451</v>
      </c>
      <c r="B5452" s="431">
        <v>127.43554048346442</v>
      </c>
      <c r="C5452" s="324">
        <v>7.8246338455121189E-2</v>
      </c>
      <c r="D5452" s="324">
        <v>0.11935152717256288</v>
      </c>
    </row>
    <row r="5453" spans="1:4">
      <c r="A5453">
        <v>5452</v>
      </c>
      <c r="B5453" s="431">
        <v>134.9327514751952</v>
      </c>
      <c r="C5453" s="324">
        <v>6.8448633611411153E-2</v>
      </c>
      <c r="D5453" s="324">
        <v>0.12846964631133367</v>
      </c>
    </row>
    <row r="5454" spans="1:4">
      <c r="A5454">
        <v>5453</v>
      </c>
      <c r="B5454" s="431">
        <v>132.45753095329425</v>
      </c>
      <c r="C5454" s="324">
        <v>6.3093134203503445E-2</v>
      </c>
      <c r="D5454" s="324">
        <v>0.12844741375522548</v>
      </c>
    </row>
    <row r="5455" spans="1:4">
      <c r="A5455">
        <v>5454</v>
      </c>
      <c r="B5455" s="431">
        <v>116.26613490159046</v>
      </c>
      <c r="C5455" s="324">
        <v>5.4325049898738535E-2</v>
      </c>
      <c r="D5455" s="324">
        <v>0.11775747487997283</v>
      </c>
    </row>
    <row r="5456" spans="1:4">
      <c r="A5456">
        <v>5455</v>
      </c>
      <c r="B5456" s="431">
        <v>111.20164490348824</v>
      </c>
      <c r="C5456" s="324">
        <v>7.7083591165525642E-2</v>
      </c>
      <c r="D5456" s="324">
        <v>0.10746206438755632</v>
      </c>
    </row>
    <row r="5457" spans="1:4">
      <c r="A5457">
        <v>5456</v>
      </c>
      <c r="B5457" s="431">
        <v>113.23712805120822</v>
      </c>
      <c r="C5457" s="324">
        <v>5.8296057734776315E-2</v>
      </c>
      <c r="D5457" s="324">
        <v>0.11399413982631997</v>
      </c>
    </row>
    <row r="5458" spans="1:4">
      <c r="A5458">
        <v>5457</v>
      </c>
      <c r="B5458" s="431">
        <v>144.28261795835965</v>
      </c>
      <c r="C5458" s="324">
        <v>7.4349315582937239E-2</v>
      </c>
      <c r="D5458" s="324">
        <v>0.1335099508647678</v>
      </c>
    </row>
    <row r="5459" spans="1:4">
      <c r="A5459">
        <v>5458</v>
      </c>
      <c r="B5459" s="431">
        <v>123.24933791110949</v>
      </c>
      <c r="C5459" s="324">
        <v>6.2269777661315064E-2</v>
      </c>
      <c r="D5459" s="324">
        <v>0.12115065297600859</v>
      </c>
    </row>
    <row r="5460" spans="1:4">
      <c r="A5460">
        <v>5459</v>
      </c>
      <c r="B5460" s="431">
        <v>147.48043760528589</v>
      </c>
      <c r="C5460" s="324">
        <v>6.005460978488187E-2</v>
      </c>
      <c r="D5460" s="324">
        <v>0.14215388359812275</v>
      </c>
    </row>
    <row r="5461" spans="1:4">
      <c r="A5461">
        <v>5460</v>
      </c>
      <c r="B5461" s="431">
        <v>148.05405019781682</v>
      </c>
      <c r="C5461" s="324">
        <v>6.2582342183488585E-2</v>
      </c>
      <c r="D5461" s="324">
        <v>0.14148854597137972</v>
      </c>
    </row>
    <row r="5462" spans="1:4">
      <c r="A5462">
        <v>5461</v>
      </c>
      <c r="B5462" s="431">
        <v>107.55904753732914</v>
      </c>
      <c r="C5462" s="324">
        <v>6.1284140460791135E-2</v>
      </c>
      <c r="D5462" s="324">
        <v>0.10844120220280321</v>
      </c>
    </row>
    <row r="5463" spans="1:4">
      <c r="A5463">
        <v>5462</v>
      </c>
      <c r="B5463" s="431">
        <v>141.16122621568957</v>
      </c>
      <c r="C5463" s="324">
        <v>6.6412949662847887E-2</v>
      </c>
      <c r="D5463" s="324">
        <v>0.13424005553790497</v>
      </c>
    </row>
    <row r="5464" spans="1:4">
      <c r="A5464">
        <v>5463</v>
      </c>
      <c r="B5464" s="431">
        <v>114.50667052272551</v>
      </c>
      <c r="C5464" s="324">
        <v>7.2837422826717346E-2</v>
      </c>
      <c r="D5464" s="324">
        <v>0.11105663485069191</v>
      </c>
    </row>
    <row r="5465" spans="1:4">
      <c r="A5465">
        <v>5464</v>
      </c>
      <c r="B5465" s="431">
        <v>125.58031436081187</v>
      </c>
      <c r="C5465" s="324">
        <v>6.9495264161143114E-2</v>
      </c>
      <c r="D5465" s="324">
        <v>0.12069474406499758</v>
      </c>
    </row>
    <row r="5466" spans="1:4">
      <c r="A5466">
        <v>5465</v>
      </c>
      <c r="B5466" s="431">
        <v>154.76987366001617</v>
      </c>
      <c r="C5466" s="324">
        <v>7.8239675917774296E-2</v>
      </c>
      <c r="D5466" s="324">
        <v>0.13984250085279784</v>
      </c>
    </row>
    <row r="5467" spans="1:4">
      <c r="A5467">
        <v>5466</v>
      </c>
      <c r="B5467" s="431">
        <v>138.55786348937045</v>
      </c>
      <c r="C5467" s="324">
        <v>5.6552595513198807E-2</v>
      </c>
      <c r="D5467" s="324">
        <v>0.13613535675715321</v>
      </c>
    </row>
    <row r="5468" spans="1:4">
      <c r="A5468">
        <v>5467</v>
      </c>
      <c r="B5468" s="431">
        <v>157.17700648834364</v>
      </c>
      <c r="C5468" s="324">
        <v>6.9187114387372101E-2</v>
      </c>
      <c r="D5468" s="324">
        <v>0.14580790558418016</v>
      </c>
    </row>
    <row r="5469" spans="1:4">
      <c r="A5469">
        <v>5468</v>
      </c>
      <c r="B5469" s="431">
        <v>122.33147355135017</v>
      </c>
      <c r="C5469" s="324">
        <v>6.4164415343741149E-2</v>
      </c>
      <c r="D5469" s="324">
        <v>0.11978826490981671</v>
      </c>
    </row>
    <row r="5470" spans="1:4">
      <c r="A5470">
        <v>5469</v>
      </c>
      <c r="B5470" s="431">
        <v>130.23140357738089</v>
      </c>
      <c r="C5470" s="324">
        <v>7.11627014871513E-2</v>
      </c>
      <c r="D5470" s="324">
        <v>0.1237998763205623</v>
      </c>
    </row>
    <row r="5471" spans="1:4">
      <c r="A5471">
        <v>5470</v>
      </c>
      <c r="B5471" s="431">
        <v>111.26315404389493</v>
      </c>
      <c r="C5471" s="324">
        <v>7.2095734114803259E-2</v>
      </c>
      <c r="D5471" s="324">
        <v>0.10872895913588707</v>
      </c>
    </row>
    <row r="5472" spans="1:4">
      <c r="A5472">
        <v>5471</v>
      </c>
      <c r="B5472" s="431">
        <v>136.60771400911989</v>
      </c>
      <c r="C5472" s="324">
        <v>5.5916842630094311E-2</v>
      </c>
      <c r="D5472" s="324">
        <v>0.13472831323245832</v>
      </c>
    </row>
    <row r="5473" spans="1:4">
      <c r="A5473">
        <v>5472</v>
      </c>
      <c r="B5473" s="431">
        <v>138.11071238831695</v>
      </c>
      <c r="C5473" s="324">
        <v>5.5229705006456797E-2</v>
      </c>
      <c r="D5473" s="324">
        <v>0.13630582118205203</v>
      </c>
    </row>
    <row r="5474" spans="1:4">
      <c r="A5474">
        <v>5473</v>
      </c>
      <c r="B5474" s="431">
        <v>139.36870016843952</v>
      </c>
      <c r="C5474" s="324">
        <v>5.3895430212791744E-2</v>
      </c>
      <c r="D5474" s="324">
        <v>0.13796123417092321</v>
      </c>
    </row>
    <row r="5475" spans="1:4">
      <c r="A5475">
        <v>5474</v>
      </c>
      <c r="B5475" s="431">
        <v>132.6593944459282</v>
      </c>
      <c r="C5475" s="324">
        <v>7.9320470811482746E-2</v>
      </c>
      <c r="D5475" s="324">
        <v>0.12290806232621808</v>
      </c>
    </row>
    <row r="5476" spans="1:4">
      <c r="A5476">
        <v>5475</v>
      </c>
      <c r="B5476" s="431">
        <v>128.0362914073975</v>
      </c>
      <c r="C5476" s="324">
        <v>7.3270818518135147E-2</v>
      </c>
      <c r="D5476" s="324">
        <v>0.12139267233234326</v>
      </c>
    </row>
    <row r="5477" spans="1:4">
      <c r="A5477">
        <v>5476</v>
      </c>
      <c r="B5477" s="431">
        <v>115.94934292141177</v>
      </c>
      <c r="C5477" s="324">
        <v>7.5344036517359339E-2</v>
      </c>
      <c r="D5477" s="324">
        <v>0.11150398691195118</v>
      </c>
    </row>
    <row r="5478" spans="1:4">
      <c r="A5478">
        <v>5477</v>
      </c>
      <c r="B5478" s="431">
        <v>130.32909035227402</v>
      </c>
      <c r="C5478" s="324">
        <v>5.5906170511574566E-2</v>
      </c>
      <c r="D5478" s="324">
        <v>0.12934429012458443</v>
      </c>
    </row>
    <row r="5479" spans="1:4">
      <c r="A5479">
        <v>5478</v>
      </c>
      <c r="B5479" s="431">
        <v>139.35999356513469</v>
      </c>
      <c r="C5479" s="324">
        <v>5.5893482293884029E-2</v>
      </c>
      <c r="D5479" s="324">
        <v>0.13710011373912406</v>
      </c>
    </row>
    <row r="5480" spans="1:4">
      <c r="A5480">
        <v>5479</v>
      </c>
      <c r="B5480" s="431">
        <v>146.31375931752095</v>
      </c>
      <c r="C5480" s="324">
        <v>7.8441982217338863E-2</v>
      </c>
      <c r="D5480" s="324">
        <v>0.13342382564127289</v>
      </c>
    </row>
    <row r="5481" spans="1:4">
      <c r="A5481">
        <v>5480</v>
      </c>
      <c r="B5481" s="431">
        <v>114.42323393361855</v>
      </c>
      <c r="C5481" s="324">
        <v>5.8896366371259265E-2</v>
      </c>
      <c r="D5481" s="324">
        <v>0.11482418094568239</v>
      </c>
    </row>
    <row r="5482" spans="1:4">
      <c r="A5482">
        <v>5481</v>
      </c>
      <c r="B5482" s="431">
        <v>111.32960750042366</v>
      </c>
      <c r="C5482" s="324">
        <v>7.5916687010748635E-2</v>
      </c>
      <c r="D5482" s="324">
        <v>0.10784092390744927</v>
      </c>
    </row>
    <row r="5483" spans="1:4">
      <c r="A5483">
        <v>5482</v>
      </c>
      <c r="B5483" s="431">
        <v>128.83592146259855</v>
      </c>
      <c r="C5483" s="324">
        <v>6.6616285441730302E-2</v>
      </c>
      <c r="D5483" s="324">
        <v>0.12424725721834794</v>
      </c>
    </row>
    <row r="5484" spans="1:4">
      <c r="A5484">
        <v>5483</v>
      </c>
      <c r="B5484" s="431">
        <v>153.35366314995557</v>
      </c>
      <c r="C5484" s="324">
        <v>5.7607842715274471E-2</v>
      </c>
      <c r="D5484" s="324">
        <v>0.14826236905745591</v>
      </c>
    </row>
    <row r="5485" spans="1:4">
      <c r="A5485">
        <v>5484</v>
      </c>
      <c r="B5485" s="431">
        <v>114.39284543558189</v>
      </c>
      <c r="C5485" s="324">
        <v>5.5349991826969196E-2</v>
      </c>
      <c r="D5485" s="324">
        <v>0.11583116486239406</v>
      </c>
    </row>
    <row r="5486" spans="1:4">
      <c r="A5486">
        <v>5485</v>
      </c>
      <c r="B5486" s="431">
        <v>125.17649974994754</v>
      </c>
      <c r="C5486" s="324">
        <v>7.3471088294624856E-2</v>
      </c>
      <c r="D5486" s="324">
        <v>0.11912150081879251</v>
      </c>
    </row>
    <row r="5487" spans="1:4">
      <c r="A5487">
        <v>5486</v>
      </c>
      <c r="B5487" s="431">
        <v>121.96282622445737</v>
      </c>
      <c r="C5487" s="324">
        <v>6.0325142052176012E-2</v>
      </c>
      <c r="D5487" s="324">
        <v>0.12071348324157971</v>
      </c>
    </row>
    <row r="5488" spans="1:4">
      <c r="A5488">
        <v>5487</v>
      </c>
      <c r="B5488" s="431">
        <v>130.37377145144004</v>
      </c>
      <c r="C5488" s="324">
        <v>6.214878912183866E-2</v>
      </c>
      <c r="D5488" s="324">
        <v>0.12707625428505809</v>
      </c>
    </row>
    <row r="5489" spans="1:4">
      <c r="A5489">
        <v>5488</v>
      </c>
      <c r="B5489" s="431">
        <v>116.1857261326811</v>
      </c>
      <c r="C5489" s="324">
        <v>6.2239865121543343E-2</v>
      </c>
      <c r="D5489" s="324">
        <v>0.11532770488732329</v>
      </c>
    </row>
    <row r="5490" spans="1:4">
      <c r="A5490">
        <v>5489</v>
      </c>
      <c r="B5490" s="431">
        <v>119.6285219142548</v>
      </c>
      <c r="C5490" s="324">
        <v>6.7934371539361021E-2</v>
      </c>
      <c r="D5490" s="324">
        <v>0.11645159229222697</v>
      </c>
    </row>
    <row r="5491" spans="1:4">
      <c r="A5491">
        <v>5490</v>
      </c>
      <c r="B5491" s="431">
        <v>125.96131812227833</v>
      </c>
      <c r="C5491" s="324">
        <v>5.6239516467898862E-2</v>
      </c>
      <c r="D5491" s="324">
        <v>0.1254778943798405</v>
      </c>
    </row>
    <row r="5492" spans="1:4">
      <c r="A5492">
        <v>5491</v>
      </c>
      <c r="B5492" s="431">
        <v>140.97466393351698</v>
      </c>
      <c r="C5492" s="324">
        <v>7.7909330682786798E-2</v>
      </c>
      <c r="D5492" s="324">
        <v>0.1296253911165085</v>
      </c>
    </row>
    <row r="5493" spans="1:4">
      <c r="A5493">
        <v>5492</v>
      </c>
      <c r="B5493" s="431">
        <v>144.49342016471991</v>
      </c>
      <c r="C5493" s="324">
        <v>7.4043541687560985E-2</v>
      </c>
      <c r="D5493" s="324">
        <v>0.13379381352463207</v>
      </c>
    </row>
    <row r="5494" spans="1:4">
      <c r="A5494">
        <v>5493</v>
      </c>
      <c r="B5494" s="431">
        <v>162.88298905779467</v>
      </c>
      <c r="C5494" s="324">
        <v>7.5035669624356399E-2</v>
      </c>
      <c r="D5494" s="324">
        <v>0.14745142417211646</v>
      </c>
    </row>
    <row r="5495" spans="1:4">
      <c r="A5495">
        <v>5494</v>
      </c>
      <c r="B5495" s="431">
        <v>141.16099448201501</v>
      </c>
      <c r="C5495" s="324">
        <v>6.1021810304849322E-2</v>
      </c>
      <c r="D5495" s="324">
        <v>0.13645916860996579</v>
      </c>
    </row>
    <row r="5496" spans="1:4">
      <c r="A5496">
        <v>5495</v>
      </c>
      <c r="B5496" s="431">
        <v>139.47322620013276</v>
      </c>
      <c r="C5496" s="324">
        <v>6.0293077640371902E-2</v>
      </c>
      <c r="D5496" s="324">
        <v>0.13535508461675197</v>
      </c>
    </row>
    <row r="5497" spans="1:4">
      <c r="A5497">
        <v>5496</v>
      </c>
      <c r="B5497" s="431">
        <v>139.6464207095575</v>
      </c>
      <c r="C5497" s="324">
        <v>7.9440384609364159E-2</v>
      </c>
      <c r="D5497" s="324">
        <v>0.12806768758778117</v>
      </c>
    </row>
    <row r="5498" spans="1:4">
      <c r="A5498">
        <v>5497</v>
      </c>
      <c r="B5498" s="431">
        <v>126.4183224713241</v>
      </c>
      <c r="C5498" s="324">
        <v>5.3185906635218258E-2</v>
      </c>
      <c r="D5498" s="324">
        <v>0.12696676619777264</v>
      </c>
    </row>
    <row r="5499" spans="1:4">
      <c r="A5499">
        <v>5498</v>
      </c>
      <c r="B5499" s="431">
        <v>142.28402908746537</v>
      </c>
      <c r="C5499" s="324">
        <v>6.0074029159766638E-2</v>
      </c>
      <c r="D5499" s="324">
        <v>0.13779729280478595</v>
      </c>
    </row>
    <row r="5500" spans="1:4">
      <c r="A5500">
        <v>5499</v>
      </c>
      <c r="B5500" s="431">
        <v>137.93074665540053</v>
      </c>
      <c r="C5500" s="324">
        <v>5.5338341135223561E-2</v>
      </c>
      <c r="D5500" s="324">
        <v>0.136105262624339</v>
      </c>
    </row>
    <row r="5501" spans="1:4">
      <c r="A5501">
        <v>5500</v>
      </c>
      <c r="B5501" s="431">
        <v>142.33594961832335</v>
      </c>
      <c r="C5501" s="324">
        <v>7.1419216362489019E-2</v>
      </c>
      <c r="D5501" s="324">
        <v>0.13316695680344606</v>
      </c>
    </row>
    <row r="5502" spans="1:4">
      <c r="A5502">
        <v>5501</v>
      </c>
      <c r="B5502" s="431">
        <v>136.05720095171316</v>
      </c>
      <c r="C5502" s="324">
        <v>5.5378960885749645E-2</v>
      </c>
      <c r="D5502" s="324">
        <v>0.13447518583364132</v>
      </c>
    </row>
    <row r="5503" spans="1:4">
      <c r="A5503">
        <v>5502</v>
      </c>
      <c r="B5503" s="431">
        <v>135.89790275861318</v>
      </c>
      <c r="C5503" s="324">
        <v>7.5563391789590664E-2</v>
      </c>
      <c r="D5503" s="324">
        <v>0.12664170301829386</v>
      </c>
    </row>
    <row r="5504" spans="1:4">
      <c r="A5504">
        <v>5503</v>
      </c>
      <c r="B5504" s="431">
        <v>133.48745226673913</v>
      </c>
      <c r="C5504" s="324">
        <v>7.1049176347930537E-2</v>
      </c>
      <c r="D5504" s="324">
        <v>0.12638731480291854</v>
      </c>
    </row>
    <row r="5505" spans="1:4">
      <c r="A5505">
        <v>5504</v>
      </c>
      <c r="B5505" s="431">
        <v>124.05439454848805</v>
      </c>
      <c r="C5505" s="324">
        <v>5.0126587692707121E-2</v>
      </c>
      <c r="D5505" s="324">
        <v>0.1259873812344118</v>
      </c>
    </row>
    <row r="5506" spans="1:4">
      <c r="A5506">
        <v>5505</v>
      </c>
      <c r="B5506" s="431">
        <v>151.54632252851837</v>
      </c>
      <c r="C5506" s="324">
        <v>7.0017779027120114E-2</v>
      </c>
      <c r="D5506" s="324">
        <v>0.14098030179469254</v>
      </c>
    </row>
    <row r="5507" spans="1:4">
      <c r="A5507">
        <v>5506</v>
      </c>
      <c r="B5507" s="431">
        <v>131.54015022089666</v>
      </c>
      <c r="C5507" s="324">
        <v>5.5112730071466762E-2</v>
      </c>
      <c r="D5507" s="324">
        <v>0.13068861200193344</v>
      </c>
    </row>
    <row r="5508" spans="1:4">
      <c r="A5508">
        <v>5507</v>
      </c>
      <c r="B5508" s="431">
        <v>127.40887272157171</v>
      </c>
      <c r="C5508" s="324">
        <v>7.0007359720769977E-2</v>
      </c>
      <c r="D5508" s="324">
        <v>0.12197078872249417</v>
      </c>
    </row>
    <row r="5509" spans="1:4">
      <c r="A5509">
        <v>5508</v>
      </c>
      <c r="B5509" s="431">
        <v>144.04040190628743</v>
      </c>
      <c r="C5509" s="324">
        <v>6.8957068165278565E-2</v>
      </c>
      <c r="D5509" s="324">
        <v>0.13550267493743604</v>
      </c>
    </row>
    <row r="5510" spans="1:4">
      <c r="A5510">
        <v>5509</v>
      </c>
      <c r="B5510" s="431">
        <v>130.01054143102971</v>
      </c>
      <c r="C5510" s="324">
        <v>7.0297034285169577E-2</v>
      </c>
      <c r="D5510" s="324">
        <v>0.12392138565881131</v>
      </c>
    </row>
    <row r="5511" spans="1:4">
      <c r="A5511">
        <v>5510</v>
      </c>
      <c r="B5511" s="431">
        <v>110.93664563108271</v>
      </c>
      <c r="C5511" s="324">
        <v>6.3664813108586155E-2</v>
      </c>
      <c r="D5511" s="324">
        <v>0.11061892378038146</v>
      </c>
    </row>
    <row r="5512" spans="1:4">
      <c r="A5512">
        <v>5511</v>
      </c>
      <c r="B5512" s="431">
        <v>127.30696402203179</v>
      </c>
      <c r="C5512" s="324">
        <v>5.538633775682484E-2</v>
      </c>
      <c r="D5512" s="324">
        <v>0.12693874162566099</v>
      </c>
    </row>
    <row r="5513" spans="1:4">
      <c r="A5513">
        <v>5512</v>
      </c>
      <c r="B5513" s="431">
        <v>132.68173973480589</v>
      </c>
      <c r="C5513" s="324">
        <v>5.9057197267681917E-2</v>
      </c>
      <c r="D5513" s="324">
        <v>0.13014945756831373</v>
      </c>
    </row>
    <row r="5514" spans="1:4">
      <c r="A5514">
        <v>5513</v>
      </c>
      <c r="B5514" s="431">
        <v>112.42698353655206</v>
      </c>
      <c r="C5514" s="324">
        <v>5.3430569373737358E-2</v>
      </c>
      <c r="D5514" s="324">
        <v>0.11468754222120212</v>
      </c>
    </row>
    <row r="5515" spans="1:4">
      <c r="A5515">
        <v>5514</v>
      </c>
      <c r="B5515" s="431">
        <v>156.2305159876496</v>
      </c>
      <c r="C5515" s="324">
        <v>7.8058233264860805E-2</v>
      </c>
      <c r="D5515" s="324">
        <v>0.1410175437726581</v>
      </c>
    </row>
    <row r="5516" spans="1:4">
      <c r="A5516">
        <v>5515</v>
      </c>
      <c r="B5516" s="431">
        <v>122.0295978069212</v>
      </c>
      <c r="C5516" s="324">
        <v>7.7991639044131922E-2</v>
      </c>
      <c r="D5516" s="324">
        <v>0.11537283727156705</v>
      </c>
    </row>
    <row r="5517" spans="1:4">
      <c r="A5517">
        <v>5516</v>
      </c>
      <c r="B5517" s="431">
        <v>141.60127643696811</v>
      </c>
      <c r="C5517" s="324">
        <v>5.8909284839830031E-2</v>
      </c>
      <c r="D5517" s="324">
        <v>0.13772185508733098</v>
      </c>
    </row>
    <row r="5518" spans="1:4">
      <c r="A5518">
        <v>5517</v>
      </c>
      <c r="B5518" s="431">
        <v>119.06309879875339</v>
      </c>
      <c r="C5518" s="324">
        <v>5.3542912357273938E-2</v>
      </c>
      <c r="D5518" s="324">
        <v>0.12043318749398313</v>
      </c>
    </row>
    <row r="5519" spans="1:4">
      <c r="A5519">
        <v>5518</v>
      </c>
      <c r="B5519" s="431">
        <v>148.00387450682376</v>
      </c>
      <c r="C5519" s="324">
        <v>7.0306132156544424E-2</v>
      </c>
      <c r="D5519" s="324">
        <v>0.13806683710975964</v>
      </c>
    </row>
    <row r="5520" spans="1:4">
      <c r="A5520">
        <v>5519</v>
      </c>
      <c r="B5520" s="431">
        <v>118.85726133990948</v>
      </c>
      <c r="C5520" s="324">
        <v>6.7146793863338786E-2</v>
      </c>
      <c r="D5520" s="324">
        <v>0.1160672882624553</v>
      </c>
    </row>
    <row r="5521" spans="1:4">
      <c r="A5521">
        <v>5520</v>
      </c>
      <c r="B5521" s="431">
        <v>120.31975935629805</v>
      </c>
      <c r="C5521" s="324">
        <v>6.6098296104976112E-2</v>
      </c>
      <c r="D5521" s="324">
        <v>0.11755628254359322</v>
      </c>
    </row>
    <row r="5522" spans="1:4">
      <c r="A5522">
        <v>5521</v>
      </c>
      <c r="B5522" s="431">
        <v>145.51134308691354</v>
      </c>
      <c r="C5522" s="324">
        <v>7.0728857922707153E-2</v>
      </c>
      <c r="D5522" s="324">
        <v>0.13593187566819573</v>
      </c>
    </row>
    <row r="5523" spans="1:4">
      <c r="A5523">
        <v>5522</v>
      </c>
      <c r="B5523" s="431">
        <v>156.7116702962366</v>
      </c>
      <c r="C5523" s="324">
        <v>6.3202325661295244E-2</v>
      </c>
      <c r="D5523" s="324">
        <v>0.14831780836518102</v>
      </c>
    </row>
    <row r="5524" spans="1:4">
      <c r="A5524">
        <v>5523</v>
      </c>
      <c r="B5524" s="431">
        <v>129.31434534615286</v>
      </c>
      <c r="C5524" s="324">
        <v>6.8553464062769645E-2</v>
      </c>
      <c r="D5524" s="324">
        <v>0.12396600653966658</v>
      </c>
    </row>
    <row r="5525" spans="1:4">
      <c r="A5525">
        <v>5524</v>
      </c>
      <c r="B5525" s="431">
        <v>121.45101127175234</v>
      </c>
      <c r="C5525" s="324">
        <v>6.094340786847445E-2</v>
      </c>
      <c r="D5525" s="324">
        <v>0.12008793539598978</v>
      </c>
    </row>
    <row r="5526" spans="1:4">
      <c r="A5526">
        <v>5525</v>
      </c>
      <c r="B5526" s="431">
        <v>144.10650154373732</v>
      </c>
      <c r="C5526" s="324">
        <v>6.2555878433657758E-2</v>
      </c>
      <c r="D5526" s="324">
        <v>0.13824705065386689</v>
      </c>
    </row>
    <row r="5527" spans="1:4">
      <c r="A5527">
        <v>5526</v>
      </c>
      <c r="B5527" s="431">
        <v>125.42201473396503</v>
      </c>
      <c r="C5527" s="324">
        <v>7.6961203895956842E-2</v>
      </c>
      <c r="D5527" s="324">
        <v>0.11823298451414743</v>
      </c>
    </row>
    <row r="5528" spans="1:4">
      <c r="A5528">
        <v>5527</v>
      </c>
      <c r="B5528" s="431">
        <v>129.16737144730979</v>
      </c>
      <c r="C5528" s="324">
        <v>5.3850178035837686E-2</v>
      </c>
      <c r="D5528" s="324">
        <v>0.12911518448042525</v>
      </c>
    </row>
    <row r="5529" spans="1:4">
      <c r="A5529">
        <v>5528</v>
      </c>
      <c r="B5529" s="431">
        <v>160.83160153476322</v>
      </c>
      <c r="C5529" s="324">
        <v>6.9367579878013383E-2</v>
      </c>
      <c r="D5529" s="324">
        <v>0.14861253617350936</v>
      </c>
    </row>
    <row r="5530" spans="1:4">
      <c r="A5530">
        <v>5529</v>
      </c>
      <c r="B5530" s="431">
        <v>132.93004833704723</v>
      </c>
      <c r="C5530" s="324">
        <v>7.8569220667038683E-2</v>
      </c>
      <c r="D5530" s="324">
        <v>0.12336130322881032</v>
      </c>
    </row>
    <row r="5531" spans="1:4">
      <c r="A5531">
        <v>5530</v>
      </c>
      <c r="B5531" s="431">
        <v>128.122573566326</v>
      </c>
      <c r="C5531" s="324">
        <v>6.1657697591771234E-2</v>
      </c>
      <c r="D5531" s="324">
        <v>0.12538872871878046</v>
      </c>
    </row>
    <row r="5532" spans="1:4">
      <c r="A5532">
        <v>5531</v>
      </c>
      <c r="B5532" s="431">
        <v>105.20991298479314</v>
      </c>
      <c r="C5532" s="324">
        <v>6.0002278783359696E-2</v>
      </c>
      <c r="D5532" s="324">
        <v>0.10679494260121739</v>
      </c>
    </row>
    <row r="5533" spans="1:4">
      <c r="A5533">
        <v>5532</v>
      </c>
      <c r="B5533" s="431">
        <v>142.8121927838387</v>
      </c>
      <c r="C5533" s="324">
        <v>7.9896946805481303E-2</v>
      </c>
      <c r="D5533" s="324">
        <v>0.13025117043669687</v>
      </c>
    </row>
    <row r="5534" spans="1:4">
      <c r="A5534">
        <v>5533</v>
      </c>
      <c r="B5534" s="431">
        <v>122.19977188540369</v>
      </c>
      <c r="C5534" s="324">
        <v>6.3218087187604091E-2</v>
      </c>
      <c r="D5534" s="324">
        <v>0.1199811908108003</v>
      </c>
    </row>
    <row r="5535" spans="1:4">
      <c r="A5535">
        <v>5534</v>
      </c>
      <c r="B5535" s="431">
        <v>122.06265333844783</v>
      </c>
      <c r="C5535" s="324">
        <v>6.9622174459333622E-2</v>
      </c>
      <c r="D5535" s="324">
        <v>0.11787646785848131</v>
      </c>
    </row>
    <row r="5536" spans="1:4">
      <c r="A5536">
        <v>5535</v>
      </c>
      <c r="B5536" s="431">
        <v>152.36540916899204</v>
      </c>
      <c r="C5536" s="324">
        <v>5.6321702649035355E-2</v>
      </c>
      <c r="D5536" s="324">
        <v>0.14805182153478594</v>
      </c>
    </row>
    <row r="5537" spans="1:4">
      <c r="A5537">
        <v>5536</v>
      </c>
      <c r="B5537" s="431">
        <v>143.44977570644039</v>
      </c>
      <c r="C5537" s="324">
        <v>7.9890220831097203E-2</v>
      </c>
      <c r="D5537" s="324">
        <v>0.13072689467779075</v>
      </c>
    </row>
    <row r="5538" spans="1:4">
      <c r="A5538">
        <v>5537</v>
      </c>
      <c r="B5538" s="431">
        <v>135.10237268510625</v>
      </c>
      <c r="C5538" s="324">
        <v>7.1929170345854554E-2</v>
      </c>
      <c r="D5538" s="324">
        <v>0.12733268030284392</v>
      </c>
    </row>
    <row r="5539" spans="1:4">
      <c r="A5539">
        <v>5538</v>
      </c>
      <c r="B5539" s="431">
        <v>125.61660244478108</v>
      </c>
      <c r="C5539" s="324">
        <v>5.3808682711705885E-2</v>
      </c>
      <c r="D5539" s="324">
        <v>0.12604419587698526</v>
      </c>
    </row>
    <row r="5540" spans="1:4">
      <c r="A5540">
        <v>5539</v>
      </c>
      <c r="B5540" s="431">
        <v>136.69862335191411</v>
      </c>
      <c r="C5540" s="324">
        <v>5.7351114618289803E-2</v>
      </c>
      <c r="D5540" s="324">
        <v>0.13422062067209414</v>
      </c>
    </row>
    <row r="5541" spans="1:4">
      <c r="A5541">
        <v>5540</v>
      </c>
      <c r="B5541" s="431">
        <v>121.00586872026277</v>
      </c>
      <c r="C5541" s="324">
        <v>5.2228952181632142E-2</v>
      </c>
      <c r="D5541" s="324">
        <v>0.1225647840635873</v>
      </c>
    </row>
    <row r="5542" spans="1:4">
      <c r="A5542">
        <v>5541</v>
      </c>
      <c r="B5542" s="431">
        <v>143.54185623757095</v>
      </c>
      <c r="C5542" s="324">
        <v>7.2515632706934424E-2</v>
      </c>
      <c r="D5542" s="324">
        <v>0.13366937099743822</v>
      </c>
    </row>
    <row r="5543" spans="1:4">
      <c r="A5543">
        <v>5542</v>
      </c>
      <c r="B5543" s="431">
        <v>105.38134397580264</v>
      </c>
      <c r="C5543" s="324">
        <v>7.5283842941412632E-2</v>
      </c>
      <c r="D5543" s="324">
        <v>0.10345619333020553</v>
      </c>
    </row>
    <row r="5544" spans="1:4">
      <c r="A5544">
        <v>5543</v>
      </c>
      <c r="B5544" s="431">
        <v>137.56787901625717</v>
      </c>
      <c r="C5544" s="324">
        <v>5.0552424807358734E-2</v>
      </c>
      <c r="D5544" s="324">
        <v>0.13781847891552773</v>
      </c>
    </row>
    <row r="5545" spans="1:4">
      <c r="A5545">
        <v>5544</v>
      </c>
      <c r="B5545" s="431">
        <v>131.57078186518964</v>
      </c>
      <c r="C5545" s="324">
        <v>6.5012434560345694E-2</v>
      </c>
      <c r="D5545" s="324">
        <v>0.12702197002273452</v>
      </c>
    </row>
    <row r="5546" spans="1:4">
      <c r="A5546">
        <v>5545</v>
      </c>
      <c r="B5546" s="431">
        <v>128.91241969780449</v>
      </c>
      <c r="C5546" s="324">
        <v>6.0529853790313871E-2</v>
      </c>
      <c r="D5546" s="324">
        <v>0.12644584629954295</v>
      </c>
    </row>
    <row r="5547" spans="1:4">
      <c r="A5547">
        <v>5546</v>
      </c>
      <c r="B5547" s="431">
        <v>120.59511326997391</v>
      </c>
      <c r="C5547" s="324">
        <v>7.1352503845166657E-2</v>
      </c>
      <c r="D5547" s="324">
        <v>0.11620594613898091</v>
      </c>
    </row>
    <row r="5548" spans="1:4">
      <c r="A5548">
        <v>5547</v>
      </c>
      <c r="B5548" s="431">
        <v>130.1873341369039</v>
      </c>
      <c r="C5548" s="324">
        <v>7.0436906791495585E-2</v>
      </c>
      <c r="D5548" s="324">
        <v>0.12401262763201873</v>
      </c>
    </row>
    <row r="5549" spans="1:4">
      <c r="A5549">
        <v>5548</v>
      </c>
      <c r="B5549" s="431">
        <v>134.12383744939555</v>
      </c>
      <c r="C5549" s="324">
        <v>7.4717505473977652E-2</v>
      </c>
      <c r="D5549" s="324">
        <v>0.12558558643674081</v>
      </c>
    </row>
    <row r="5550" spans="1:4">
      <c r="A5550">
        <v>5549</v>
      </c>
      <c r="B5550" s="431">
        <v>129.13964990998571</v>
      </c>
      <c r="C5550" s="324">
        <v>5.3420701359128908E-2</v>
      </c>
      <c r="D5550" s="324">
        <v>0.12925277862226256</v>
      </c>
    </row>
    <row r="5551" spans="1:4">
      <c r="A5551">
        <v>5550</v>
      </c>
      <c r="B5551" s="431">
        <v>125.27236632196528</v>
      </c>
      <c r="C5551" s="324">
        <v>5.817457617175513E-2</v>
      </c>
      <c r="D5551" s="324">
        <v>0.12421543193866745</v>
      </c>
    </row>
    <row r="5552" spans="1:4">
      <c r="A5552">
        <v>5551</v>
      </c>
      <c r="B5552" s="431">
        <v>139.72405955718523</v>
      </c>
      <c r="C5552" s="324">
        <v>6.9585996460908101E-2</v>
      </c>
      <c r="D5552" s="324">
        <v>0.13183567478859642</v>
      </c>
    </row>
    <row r="5553" spans="1:4">
      <c r="A5553">
        <v>5552</v>
      </c>
      <c r="B5553" s="431">
        <v>145.7769809954911</v>
      </c>
      <c r="C5553" s="324">
        <v>7.7208131746020231E-2</v>
      </c>
      <c r="D5553" s="324">
        <v>0.13351012278424926</v>
      </c>
    </row>
    <row r="5554" spans="1:4">
      <c r="A5554">
        <v>5553</v>
      </c>
      <c r="B5554" s="431">
        <v>150.31995073648559</v>
      </c>
      <c r="C5554" s="324">
        <v>6.9781869063052296E-2</v>
      </c>
      <c r="D5554" s="324">
        <v>0.14011778594645205</v>
      </c>
    </row>
    <row r="5555" spans="1:4">
      <c r="A5555">
        <v>5554</v>
      </c>
      <c r="B5555" s="431">
        <v>128.24492757664706</v>
      </c>
      <c r="C5555" s="324">
        <v>5.9271091702054766E-2</v>
      </c>
      <c r="D5555" s="324">
        <v>0.12633756131440552</v>
      </c>
    </row>
    <row r="5556" spans="1:4">
      <c r="A5556">
        <v>5555</v>
      </c>
      <c r="B5556" s="431">
        <v>149.15158629806388</v>
      </c>
      <c r="C5556" s="324">
        <v>5.7039753010980673E-2</v>
      </c>
      <c r="D5556" s="324">
        <v>0.14496094067774215</v>
      </c>
    </row>
    <row r="5557" spans="1:4">
      <c r="A5557">
        <v>5556</v>
      </c>
      <c r="B5557" s="431">
        <v>147.63904559576815</v>
      </c>
      <c r="C5557" s="324">
        <v>6.4675264458486467E-2</v>
      </c>
      <c r="D5557" s="324">
        <v>0.14021711622631763</v>
      </c>
    </row>
    <row r="5558" spans="1:4">
      <c r="A5558">
        <v>5557</v>
      </c>
      <c r="B5558" s="431">
        <v>128.60327827102469</v>
      </c>
      <c r="C5558" s="324">
        <v>5.2051815158711663E-2</v>
      </c>
      <c r="D5558" s="324">
        <v>0.12929996056487494</v>
      </c>
    </row>
    <row r="5559" spans="1:4">
      <c r="A5559">
        <v>5558</v>
      </c>
      <c r="B5559" s="431">
        <v>133.13848462496492</v>
      </c>
      <c r="C5559" s="324">
        <v>6.7859050751598107E-2</v>
      </c>
      <c r="D5559" s="324">
        <v>0.12725561636330576</v>
      </c>
    </row>
    <row r="5560" spans="1:4">
      <c r="A5560">
        <v>5559</v>
      </c>
      <c r="B5560" s="431">
        <v>122.57830936536004</v>
      </c>
      <c r="C5560" s="324">
        <v>6.7961313225310904E-2</v>
      </c>
      <c r="D5560" s="324">
        <v>0.11879625243157808</v>
      </c>
    </row>
    <row r="5561" spans="1:4">
      <c r="A5561">
        <v>5560</v>
      </c>
      <c r="B5561" s="431">
        <v>137.87045261759829</v>
      </c>
      <c r="C5561" s="324">
        <v>7.5686691652837534E-2</v>
      </c>
      <c r="D5561" s="324">
        <v>0.12809926849619011</v>
      </c>
    </row>
    <row r="5562" spans="1:4">
      <c r="A5562">
        <v>5561</v>
      </c>
      <c r="B5562" s="431">
        <v>135.96471840669969</v>
      </c>
      <c r="C5562" s="324">
        <v>7.0621503261207377E-2</v>
      </c>
      <c r="D5562" s="324">
        <v>0.12848386318636534</v>
      </c>
    </row>
    <row r="5563" spans="1:4">
      <c r="A5563">
        <v>5562</v>
      </c>
      <c r="B5563" s="431">
        <v>152.30070114393777</v>
      </c>
      <c r="C5563" s="324">
        <v>7.8463864335074962E-2</v>
      </c>
      <c r="D5563" s="324">
        <v>0.13789670996835238</v>
      </c>
    </row>
    <row r="5564" spans="1:4">
      <c r="A5564">
        <v>5563</v>
      </c>
      <c r="B5564" s="431">
        <v>133.29888116186177</v>
      </c>
      <c r="C5564" s="324">
        <v>7.555251808629955E-2</v>
      </c>
      <c r="D5564" s="324">
        <v>0.12466564372240532</v>
      </c>
    </row>
    <row r="5565" spans="1:4">
      <c r="A5565">
        <v>5564</v>
      </c>
      <c r="B5565" s="431">
        <v>129.08971548762818</v>
      </c>
      <c r="C5565" s="324">
        <v>6.9004466458691502E-2</v>
      </c>
      <c r="D5565" s="324">
        <v>0.12363416640839391</v>
      </c>
    </row>
    <row r="5566" spans="1:4">
      <c r="A5566">
        <v>5565</v>
      </c>
      <c r="B5566" s="431">
        <v>149.99678959485234</v>
      </c>
      <c r="C5566" s="324">
        <v>6.5031030036057827E-2</v>
      </c>
      <c r="D5566" s="324">
        <v>0.14197456382921958</v>
      </c>
    </row>
    <row r="5567" spans="1:4">
      <c r="A5567">
        <v>5566</v>
      </c>
      <c r="B5567" s="431">
        <v>145.09419468047298</v>
      </c>
      <c r="C5567" s="324">
        <v>6.21619131565848E-2</v>
      </c>
      <c r="D5567" s="324">
        <v>0.13923248097883953</v>
      </c>
    </row>
    <row r="5568" spans="1:4">
      <c r="A5568">
        <v>5567</v>
      </c>
      <c r="B5568" s="431">
        <v>128.90236111144225</v>
      </c>
      <c r="C5568" s="324">
        <v>5.7222666268806288E-2</v>
      </c>
      <c r="D5568" s="324">
        <v>0.12763550498965787</v>
      </c>
    </row>
    <row r="5569" spans="1:4">
      <c r="A5569">
        <v>5568</v>
      </c>
      <c r="B5569" s="431">
        <v>130.94490354961781</v>
      </c>
      <c r="C5569" s="324">
        <v>7.2724955860862958E-2</v>
      </c>
      <c r="D5569" s="324">
        <v>0.12382433611583603</v>
      </c>
    </row>
    <row r="5570" spans="1:4">
      <c r="A5570">
        <v>5569</v>
      </c>
      <c r="B5570" s="431">
        <v>123.54829875540389</v>
      </c>
      <c r="C5570" s="324">
        <v>6.5311272151447497E-2</v>
      </c>
      <c r="D5570" s="324">
        <v>0.12041219430102981</v>
      </c>
    </row>
    <row r="5571" spans="1:4">
      <c r="A5571">
        <v>5570</v>
      </c>
      <c r="B5571" s="431">
        <v>151.31402513431289</v>
      </c>
      <c r="C5571" s="324">
        <v>7.3486896480194713E-2</v>
      </c>
      <c r="D5571" s="324">
        <v>0.13927782574603115</v>
      </c>
    </row>
    <row r="5572" spans="1:4">
      <c r="A5572">
        <v>5571</v>
      </c>
      <c r="B5572" s="431">
        <v>118.59932436925047</v>
      </c>
      <c r="C5572" s="324">
        <v>7.1480224393997455E-2</v>
      </c>
      <c r="D5572" s="324">
        <v>0.11461017219696265</v>
      </c>
    </row>
    <row r="5573" spans="1:4">
      <c r="A5573">
        <v>5572</v>
      </c>
      <c r="B5573" s="431">
        <v>144.33807319863664</v>
      </c>
      <c r="C5573" s="324">
        <v>5.4270302632018139E-2</v>
      </c>
      <c r="D5573" s="324">
        <v>0.14210778847021319</v>
      </c>
    </row>
    <row r="5574" spans="1:4">
      <c r="A5574">
        <v>5573</v>
      </c>
      <c r="B5574" s="431">
        <v>124.78852957498466</v>
      </c>
      <c r="C5574" s="324">
        <v>5.9284677593635711E-2</v>
      </c>
      <c r="D5574" s="324">
        <v>0.12342683965963762</v>
      </c>
    </row>
    <row r="5575" spans="1:4">
      <c r="A5575">
        <v>5574</v>
      </c>
      <c r="B5575" s="431">
        <v>139.63589371875275</v>
      </c>
      <c r="C5575" s="324">
        <v>7.5146968194817643E-2</v>
      </c>
      <c r="D5575" s="324">
        <v>0.12964482774059388</v>
      </c>
    </row>
    <row r="5576" spans="1:4">
      <c r="A5576">
        <v>5575</v>
      </c>
      <c r="B5576" s="431">
        <v>113.54743949805403</v>
      </c>
      <c r="C5576" s="324">
        <v>5.2426194414694885E-2</v>
      </c>
      <c r="D5576" s="324">
        <v>0.11596002866560352</v>
      </c>
    </row>
    <row r="5577" spans="1:4">
      <c r="A5577">
        <v>5576</v>
      </c>
      <c r="B5577" s="431">
        <v>120.04885059191955</v>
      </c>
      <c r="C5577" s="324">
        <v>6.1413346632110587E-2</v>
      </c>
      <c r="D5577" s="324">
        <v>0.11877435455204292</v>
      </c>
    </row>
    <row r="5578" spans="1:4">
      <c r="A5578">
        <v>5577</v>
      </c>
      <c r="B5578" s="431">
        <v>114.85686783749739</v>
      </c>
      <c r="C5578" s="324">
        <v>6.1828748053791349E-2</v>
      </c>
      <c r="D5578" s="324">
        <v>0.11434720509812302</v>
      </c>
    </row>
    <row r="5579" spans="1:4">
      <c r="A5579">
        <v>5578</v>
      </c>
      <c r="B5579" s="431">
        <v>143.59167345517503</v>
      </c>
      <c r="C5579" s="324">
        <v>6.1852976922808674E-2</v>
      </c>
      <c r="D5579" s="324">
        <v>0.13812360895335588</v>
      </c>
    </row>
    <row r="5580" spans="1:4">
      <c r="A5580">
        <v>5579</v>
      </c>
      <c r="B5580" s="431">
        <v>130.8250079482529</v>
      </c>
      <c r="C5580" s="324">
        <v>6.7661632819874973E-2</v>
      </c>
      <c r="D5580" s="324">
        <v>0.12547856122833043</v>
      </c>
    </row>
    <row r="5581" spans="1:4">
      <c r="A5581">
        <v>5580</v>
      </c>
      <c r="B5581" s="431">
        <v>138.04123298525539</v>
      </c>
      <c r="C5581" s="324">
        <v>6.8540755002079887E-2</v>
      </c>
      <c r="D5581" s="324">
        <v>0.1309061996437435</v>
      </c>
    </row>
    <row r="5582" spans="1:4">
      <c r="A5582">
        <v>5581</v>
      </c>
      <c r="B5582" s="431">
        <v>120.65935467967535</v>
      </c>
      <c r="C5582" s="324">
        <v>7.5860510503808279E-2</v>
      </c>
      <c r="D5582" s="324">
        <v>0.11494877914178227</v>
      </c>
    </row>
    <row r="5583" spans="1:4">
      <c r="A5583">
        <v>5582</v>
      </c>
      <c r="B5583" s="431">
        <v>148.20767806636357</v>
      </c>
      <c r="C5583" s="324">
        <v>6.3830357693988066E-2</v>
      </c>
      <c r="D5583" s="324">
        <v>0.14105579797795231</v>
      </c>
    </row>
    <row r="5584" spans="1:4">
      <c r="A5584">
        <v>5583</v>
      </c>
      <c r="B5584" s="431">
        <v>124.28918354481173</v>
      </c>
      <c r="C5584" s="324">
        <v>7.3368344490122209E-2</v>
      </c>
      <c r="D5584" s="324">
        <v>0.11846857176043943</v>
      </c>
    </row>
    <row r="5585" spans="1:4">
      <c r="A5585">
        <v>5584</v>
      </c>
      <c r="B5585" s="431">
        <v>146.39095820468543</v>
      </c>
      <c r="C5585" s="324">
        <v>7.8565049440863094E-2</v>
      </c>
      <c r="D5585" s="324">
        <v>0.13343280901298316</v>
      </c>
    </row>
    <row r="5586" spans="1:4">
      <c r="A5586">
        <v>5585</v>
      </c>
      <c r="B5586" s="431">
        <v>115.700583284003</v>
      </c>
      <c r="C5586" s="324">
        <v>7.3505114840113142E-2</v>
      </c>
      <c r="D5586" s="324">
        <v>0.11180244166711981</v>
      </c>
    </row>
    <row r="5587" spans="1:4">
      <c r="A5587">
        <v>5586</v>
      </c>
      <c r="B5587" s="431">
        <v>131.68786016290818</v>
      </c>
      <c r="C5587" s="324">
        <v>7.7234556017087105E-2</v>
      </c>
      <c r="D5587" s="324">
        <v>0.12287478719205888</v>
      </c>
    </row>
    <row r="5588" spans="1:4">
      <c r="A5588">
        <v>5587</v>
      </c>
      <c r="B5588" s="431">
        <v>137.45759882330069</v>
      </c>
      <c r="C5588" s="324">
        <v>6.2331126850252563E-2</v>
      </c>
      <c r="D5588" s="324">
        <v>0.13285646786967076</v>
      </c>
    </row>
    <row r="5589" spans="1:4">
      <c r="A5589">
        <v>5588</v>
      </c>
      <c r="B5589" s="431">
        <v>125.77540841747137</v>
      </c>
      <c r="C5589" s="324">
        <v>6.747567885903441E-2</v>
      </c>
      <c r="D5589" s="324">
        <v>0.12150461833519825</v>
      </c>
    </row>
    <row r="5590" spans="1:4">
      <c r="A5590">
        <v>5589</v>
      </c>
      <c r="B5590" s="431">
        <v>131.50753131578895</v>
      </c>
      <c r="C5590" s="324">
        <v>6.7149779064184886E-2</v>
      </c>
      <c r="D5590" s="324">
        <v>0.12620551830361476</v>
      </c>
    </row>
    <row r="5591" spans="1:4">
      <c r="A5591">
        <v>5590</v>
      </c>
      <c r="B5591" s="431">
        <v>149.75713928324097</v>
      </c>
      <c r="C5591" s="324">
        <v>7.1450611856510221E-2</v>
      </c>
      <c r="D5591" s="324">
        <v>0.13894970853375577</v>
      </c>
    </row>
    <row r="5592" spans="1:4">
      <c r="A5592">
        <v>5591</v>
      </c>
      <c r="B5592" s="431">
        <v>122.540021120839</v>
      </c>
      <c r="C5592" s="324">
        <v>5.5370075621348845E-2</v>
      </c>
      <c r="D5592" s="324">
        <v>0.12284017553260637</v>
      </c>
    </row>
    <row r="5593" spans="1:4">
      <c r="A5593">
        <v>5592</v>
      </c>
      <c r="B5593" s="431">
        <v>133.33783805893168</v>
      </c>
      <c r="C5593" s="324">
        <v>6.8289343560249238E-2</v>
      </c>
      <c r="D5593" s="324">
        <v>0.12725891414745796</v>
      </c>
    </row>
    <row r="5594" spans="1:4">
      <c r="A5594">
        <v>5593</v>
      </c>
      <c r="B5594" s="431">
        <v>124.90164999666629</v>
      </c>
      <c r="C5594" s="324">
        <v>6.6227950289020288E-2</v>
      </c>
      <c r="D5594" s="324">
        <v>0.12120992351348762</v>
      </c>
    </row>
    <row r="5595" spans="1:4">
      <c r="A5595">
        <v>5594</v>
      </c>
      <c r="B5595" s="431">
        <v>136.03020939992356</v>
      </c>
      <c r="C5595" s="324">
        <v>7.8650628853892277E-2</v>
      </c>
      <c r="D5595" s="324">
        <v>0.12565200534465287</v>
      </c>
    </row>
    <row r="5596" spans="1:4">
      <c r="A5596">
        <v>5595</v>
      </c>
      <c r="B5596" s="431">
        <v>112.00416330260789</v>
      </c>
      <c r="C5596" s="324">
        <v>7.9509803307945756E-2</v>
      </c>
      <c r="D5596" s="324">
        <v>0.10748046578551518</v>
      </c>
    </row>
    <row r="5597" spans="1:4">
      <c r="A5597">
        <v>5596</v>
      </c>
      <c r="B5597" s="431">
        <v>128.50781157991483</v>
      </c>
      <c r="C5597" s="324">
        <v>6.7352998977225742E-2</v>
      </c>
      <c r="D5597" s="324">
        <v>0.12373204231012844</v>
      </c>
    </row>
    <row r="5598" spans="1:4">
      <c r="A5598">
        <v>5597</v>
      </c>
      <c r="B5598" s="431">
        <v>135.70562735569948</v>
      </c>
      <c r="C5598" s="324">
        <v>5.698858596244296E-2</v>
      </c>
      <c r="D5598" s="324">
        <v>0.13352153954702881</v>
      </c>
    </row>
    <row r="5599" spans="1:4">
      <c r="A5599">
        <v>5598</v>
      </c>
      <c r="B5599" s="431">
        <v>123.50160243559446</v>
      </c>
      <c r="C5599" s="324">
        <v>6.9898978094523306E-2</v>
      </c>
      <c r="D5599" s="324">
        <v>0.11892653002894188</v>
      </c>
    </row>
    <row r="5600" spans="1:4">
      <c r="A5600">
        <v>5599</v>
      </c>
      <c r="B5600" s="431">
        <v>110.06065346724617</v>
      </c>
      <c r="C5600" s="324">
        <v>6.2096013781659312E-2</v>
      </c>
      <c r="D5600" s="324">
        <v>0.11030736303097993</v>
      </c>
    </row>
    <row r="5601" spans="1:4">
      <c r="A5601">
        <v>5600</v>
      </c>
      <c r="B5601" s="431">
        <v>130.35239598401884</v>
      </c>
      <c r="C5601" s="324">
        <v>5.4881645652876072E-2</v>
      </c>
      <c r="D5601" s="324">
        <v>0.12975199854467645</v>
      </c>
    </row>
    <row r="5602" spans="1:4">
      <c r="A5602">
        <v>5601</v>
      </c>
      <c r="B5602" s="431">
        <v>143.40354377033924</v>
      </c>
      <c r="C5602" s="324">
        <v>6.1325935591629681E-2</v>
      </c>
      <c r="D5602" s="324">
        <v>0.13819391101749828</v>
      </c>
    </row>
    <row r="5603" spans="1:4">
      <c r="A5603">
        <v>5602</v>
      </c>
      <c r="B5603" s="431">
        <v>122.00077528915773</v>
      </c>
      <c r="C5603" s="324">
        <v>7.6403555137293203E-2</v>
      </c>
      <c r="D5603" s="324">
        <v>0.11581057955922251</v>
      </c>
    </row>
    <row r="5604" spans="1:4">
      <c r="A5604">
        <v>5603</v>
      </c>
      <c r="B5604" s="431">
        <v>119.35931318895558</v>
      </c>
      <c r="C5604" s="324">
        <v>7.1892127586478421E-2</v>
      </c>
      <c r="D5604" s="324">
        <v>0.11508507952732661</v>
      </c>
    </row>
    <row r="5605" spans="1:4">
      <c r="A5605">
        <v>5604</v>
      </c>
      <c r="B5605" s="431">
        <v>136.65561501357112</v>
      </c>
      <c r="C5605" s="324">
        <v>6.1130262660388957E-2</v>
      </c>
      <c r="D5605" s="324">
        <v>0.13266828143058729</v>
      </c>
    </row>
    <row r="5606" spans="1:4">
      <c r="A5606">
        <v>5605</v>
      </c>
      <c r="B5606" s="431">
        <v>134.12526408565947</v>
      </c>
      <c r="C5606" s="324">
        <v>6.6428773089511686E-2</v>
      </c>
      <c r="D5606" s="324">
        <v>0.1285696807448051</v>
      </c>
    </row>
    <row r="5607" spans="1:4">
      <c r="A5607">
        <v>5606</v>
      </c>
      <c r="B5607" s="431">
        <v>153.23808488368385</v>
      </c>
      <c r="C5607" s="324">
        <v>6.9224311094369884E-2</v>
      </c>
      <c r="D5607" s="324">
        <v>0.14267268903986743</v>
      </c>
    </row>
    <row r="5608" spans="1:4">
      <c r="A5608">
        <v>5607</v>
      </c>
      <c r="B5608" s="431">
        <v>116.17427129417695</v>
      </c>
      <c r="C5608" s="324">
        <v>7.3235595525817765E-2</v>
      </c>
      <c r="D5608" s="324">
        <v>0.1122404311089174</v>
      </c>
    </row>
    <row r="5609" spans="1:4">
      <c r="A5609">
        <v>5608</v>
      </c>
      <c r="B5609" s="431">
        <v>129.59350056067123</v>
      </c>
      <c r="C5609" s="324">
        <v>7.1818656908263764E-2</v>
      </c>
      <c r="D5609" s="324">
        <v>0.12308029724575284</v>
      </c>
    </row>
    <row r="5610" spans="1:4">
      <c r="A5610">
        <v>5609</v>
      </c>
      <c r="B5610" s="431">
        <v>128.02049471514829</v>
      </c>
      <c r="C5610" s="324">
        <v>5.3007375268734704E-2</v>
      </c>
      <c r="D5610" s="324">
        <v>0.12843119518151222</v>
      </c>
    </row>
    <row r="5611" spans="1:4">
      <c r="A5611">
        <v>5610</v>
      </c>
      <c r="B5611" s="431">
        <v>140.26516439920994</v>
      </c>
      <c r="C5611" s="324">
        <v>5.7872276477456221E-2</v>
      </c>
      <c r="D5611" s="324">
        <v>0.13703355821632063</v>
      </c>
    </row>
    <row r="5612" spans="1:4">
      <c r="A5612">
        <v>5611</v>
      </c>
      <c r="B5612" s="431">
        <v>126.20628357704727</v>
      </c>
      <c r="C5612" s="324">
        <v>6.816628907721782E-2</v>
      </c>
      <c r="D5612" s="324">
        <v>0.1216226231141322</v>
      </c>
    </row>
    <row r="5613" spans="1:4">
      <c r="A5613">
        <v>5612</v>
      </c>
      <c r="B5613" s="431">
        <v>121.12743893114731</v>
      </c>
      <c r="C5613" s="324">
        <v>5.04930854171948E-2</v>
      </c>
      <c r="D5613" s="324">
        <v>0.12325996646600025</v>
      </c>
    </row>
    <row r="5614" spans="1:4">
      <c r="A5614">
        <v>5613</v>
      </c>
      <c r="B5614" s="431">
        <v>118.41220729812392</v>
      </c>
      <c r="C5614" s="324">
        <v>5.6000369273126301E-2</v>
      </c>
      <c r="D5614" s="324">
        <v>0.1190874393161572</v>
      </c>
    </row>
    <row r="5615" spans="1:4">
      <c r="A5615">
        <v>5614</v>
      </c>
      <c r="B5615" s="431">
        <v>140.01681712586611</v>
      </c>
      <c r="C5615" s="324">
        <v>7.4518299835975424E-2</v>
      </c>
      <c r="D5615" s="324">
        <v>0.13017272369829766</v>
      </c>
    </row>
    <row r="5616" spans="1:4">
      <c r="A5616">
        <v>5615</v>
      </c>
      <c r="B5616" s="431">
        <v>150.84228493758545</v>
      </c>
      <c r="C5616" s="324">
        <v>6.1223816350672311E-2</v>
      </c>
      <c r="D5616" s="324">
        <v>0.14441831339381314</v>
      </c>
    </row>
    <row r="5617" spans="1:4">
      <c r="A5617">
        <v>5616</v>
      </c>
      <c r="B5617" s="431">
        <v>148.01840041695883</v>
      </c>
      <c r="C5617" s="324">
        <v>5.8386431666271034E-2</v>
      </c>
      <c r="D5617" s="324">
        <v>0.14337028343866112</v>
      </c>
    </row>
    <row r="5618" spans="1:4">
      <c r="A5618">
        <v>5617</v>
      </c>
      <c r="B5618" s="431">
        <v>126.08343710105194</v>
      </c>
      <c r="C5618" s="324">
        <v>6.3151394311874831E-2</v>
      </c>
      <c r="D5618" s="324">
        <v>0.12319160949267405</v>
      </c>
    </row>
    <row r="5619" spans="1:4">
      <c r="A5619">
        <v>5618</v>
      </c>
      <c r="B5619" s="431">
        <v>138.63554847819171</v>
      </c>
      <c r="C5619" s="324">
        <v>5.2944024243831649E-2</v>
      </c>
      <c r="D5619" s="324">
        <v>0.13773106861505832</v>
      </c>
    </row>
    <row r="5620" spans="1:4">
      <c r="A5620">
        <v>5619</v>
      </c>
      <c r="B5620" s="431">
        <v>120.70562974453674</v>
      </c>
      <c r="C5620" s="324">
        <v>5.1338380864513283E-2</v>
      </c>
      <c r="D5620" s="324">
        <v>0.12260029433267534</v>
      </c>
    </row>
    <row r="5621" spans="1:4">
      <c r="A5621">
        <v>5620</v>
      </c>
      <c r="B5621" s="431">
        <v>139.15601373131295</v>
      </c>
      <c r="C5621" s="324">
        <v>5.7960225161146482E-2</v>
      </c>
      <c r="D5621" s="324">
        <v>0.13605629159174187</v>
      </c>
    </row>
    <row r="5622" spans="1:4">
      <c r="A5622">
        <v>5621</v>
      </c>
      <c r="B5622" s="431">
        <v>134.48480177117827</v>
      </c>
      <c r="C5622" s="324">
        <v>6.4490916330595935E-2</v>
      </c>
      <c r="D5622" s="324">
        <v>0.12958401881831283</v>
      </c>
    </row>
    <row r="5623" spans="1:4">
      <c r="A5623">
        <v>5622</v>
      </c>
      <c r="B5623" s="431">
        <v>121.70011799872341</v>
      </c>
      <c r="C5623" s="324">
        <v>5.872325092960301E-2</v>
      </c>
      <c r="D5623" s="324">
        <v>0.12101281552499919</v>
      </c>
    </row>
    <row r="5624" spans="1:4">
      <c r="A5624">
        <v>5623</v>
      </c>
      <c r="B5624" s="431">
        <v>107.56237153685623</v>
      </c>
      <c r="C5624" s="324">
        <v>5.8429090119166811E-2</v>
      </c>
      <c r="D5624" s="324">
        <v>0.109160714594653</v>
      </c>
    </row>
    <row r="5625" spans="1:4">
      <c r="A5625">
        <v>5624</v>
      </c>
      <c r="B5625" s="431">
        <v>124.55413225349713</v>
      </c>
      <c r="C5625" s="324">
        <v>7.0255083572238253E-2</v>
      </c>
      <c r="D5625" s="324">
        <v>0.11964387033724611</v>
      </c>
    </row>
    <row r="5626" spans="1:4">
      <c r="A5626">
        <v>5625</v>
      </c>
      <c r="B5626" s="431">
        <v>130.15573989900579</v>
      </c>
      <c r="C5626" s="324">
        <v>5.5583811120867646E-2</v>
      </c>
      <c r="D5626" s="324">
        <v>0.12931688814351266</v>
      </c>
    </row>
    <row r="5627" spans="1:4">
      <c r="A5627">
        <v>5626</v>
      </c>
      <c r="B5627" s="431">
        <v>118.41530854209523</v>
      </c>
      <c r="C5627" s="324">
        <v>5.6736056053422419E-2</v>
      </c>
      <c r="D5627" s="324">
        <v>0.11885935897962363</v>
      </c>
    </row>
    <row r="5628" spans="1:4">
      <c r="A5628">
        <v>5627</v>
      </c>
      <c r="B5628" s="431">
        <v>134.14204968230905</v>
      </c>
      <c r="C5628" s="324">
        <v>5.0968454690169758E-2</v>
      </c>
      <c r="D5628" s="324">
        <v>0.13460962407928384</v>
      </c>
    </row>
    <row r="5629" spans="1:4">
      <c r="A5629">
        <v>5628</v>
      </c>
      <c r="B5629" s="431">
        <v>141.05125167795387</v>
      </c>
      <c r="C5629" s="324">
        <v>7.9750919327955194E-2</v>
      </c>
      <c r="D5629" s="324">
        <v>0.12899825657092875</v>
      </c>
    </row>
    <row r="5630" spans="1:4">
      <c r="A5630">
        <v>5629</v>
      </c>
      <c r="B5630" s="431">
        <v>135.08859307774489</v>
      </c>
      <c r="C5630" s="324">
        <v>7.5143054893772612E-2</v>
      </c>
      <c r="D5630" s="324">
        <v>0.12617359828422015</v>
      </c>
    </row>
    <row r="5631" spans="1:4">
      <c r="A5631">
        <v>5630</v>
      </c>
      <c r="B5631" s="431">
        <v>146.58883911885476</v>
      </c>
      <c r="C5631" s="324">
        <v>5.1739086281386709E-2</v>
      </c>
      <c r="D5631" s="324">
        <v>0.14525166568236728</v>
      </c>
    </row>
    <row r="5632" spans="1:4">
      <c r="A5632">
        <v>5631</v>
      </c>
      <c r="B5632" s="431">
        <v>118.53758774501306</v>
      </c>
      <c r="C5632" s="324">
        <v>5.0367194945163653E-2</v>
      </c>
      <c r="D5632" s="324">
        <v>0.12100372736734286</v>
      </c>
    </row>
    <row r="5633" spans="1:4">
      <c r="A5633">
        <v>5632</v>
      </c>
      <c r="B5633" s="431">
        <v>138.36765217207136</v>
      </c>
      <c r="C5633" s="324">
        <v>6.3566643364525707E-2</v>
      </c>
      <c r="D5633" s="324">
        <v>0.1331135590541451</v>
      </c>
    </row>
    <row r="5634" spans="1:4">
      <c r="A5634">
        <v>5633</v>
      </c>
      <c r="B5634" s="431">
        <v>130.42464026541276</v>
      </c>
      <c r="C5634" s="324">
        <v>6.2488594787422844E-2</v>
      </c>
      <c r="D5634" s="324">
        <v>0.12699539551797187</v>
      </c>
    </row>
    <row r="5635" spans="1:4">
      <c r="A5635">
        <v>5634</v>
      </c>
      <c r="B5635" s="431">
        <v>136.25609195568489</v>
      </c>
      <c r="C5635" s="324">
        <v>7.2237370089738337E-2</v>
      </c>
      <c r="D5635" s="324">
        <v>0.12811813668768682</v>
      </c>
    </row>
    <row r="5636" spans="1:4">
      <c r="A5636">
        <v>5635</v>
      </c>
      <c r="B5636" s="431">
        <v>110.63482170979661</v>
      </c>
      <c r="C5636" s="324">
        <v>5.3203988928908479E-2</v>
      </c>
      <c r="D5636" s="324">
        <v>0.11318919677656764</v>
      </c>
    </row>
    <row r="5637" spans="1:4">
      <c r="A5637">
        <v>5636</v>
      </c>
      <c r="B5637" s="431">
        <v>151.94843875210358</v>
      </c>
      <c r="C5637" s="324">
        <v>6.0486665349680314E-2</v>
      </c>
      <c r="D5637" s="324">
        <v>0.14568695067179296</v>
      </c>
    </row>
    <row r="5638" spans="1:4">
      <c r="A5638">
        <v>5637</v>
      </c>
      <c r="B5638" s="431">
        <v>149.07779404858414</v>
      </c>
      <c r="C5638" s="324">
        <v>5.5830617321576285E-2</v>
      </c>
      <c r="D5638" s="324">
        <v>0.14547058530989326</v>
      </c>
    </row>
    <row r="5639" spans="1:4">
      <c r="A5639">
        <v>5638</v>
      </c>
      <c r="B5639" s="431">
        <v>129.894901945448</v>
      </c>
      <c r="C5639" s="324">
        <v>5.9735972559887905E-2</v>
      </c>
      <c r="D5639" s="324">
        <v>0.12755478518563129</v>
      </c>
    </row>
    <row r="5640" spans="1:4">
      <c r="A5640">
        <v>5639</v>
      </c>
      <c r="B5640" s="431">
        <v>132.62342773820382</v>
      </c>
      <c r="C5640" s="324">
        <v>7.3111502832319361E-2</v>
      </c>
      <c r="D5640" s="324">
        <v>0.12499081234772785</v>
      </c>
    </row>
    <row r="5641" spans="1:4">
      <c r="A5641">
        <v>5640</v>
      </c>
      <c r="B5641" s="431">
        <v>145.22466761690777</v>
      </c>
      <c r="C5641" s="324">
        <v>6.7323615321574562E-2</v>
      </c>
      <c r="D5641" s="324">
        <v>0.13712638718335779</v>
      </c>
    </row>
    <row r="5642" spans="1:4">
      <c r="A5642">
        <v>5641</v>
      </c>
      <c r="B5642" s="431">
        <v>121.57924945099943</v>
      </c>
      <c r="C5642" s="324">
        <v>6.1541987080845045E-2</v>
      </c>
      <c r="D5642" s="324">
        <v>0.12000338684263392</v>
      </c>
    </row>
    <row r="5643" spans="1:4">
      <c r="A5643">
        <v>5642</v>
      </c>
      <c r="B5643" s="431">
        <v>119.7867142066969</v>
      </c>
      <c r="C5643" s="324">
        <v>6.4616487074930451E-2</v>
      </c>
      <c r="D5643" s="324">
        <v>0.1175739405977471</v>
      </c>
    </row>
    <row r="5644" spans="1:4">
      <c r="A5644">
        <v>5643</v>
      </c>
      <c r="B5644" s="431">
        <v>137.07768045151775</v>
      </c>
      <c r="C5644" s="324">
        <v>6.5996259858830023E-2</v>
      </c>
      <c r="D5644" s="324">
        <v>0.1311128512439752</v>
      </c>
    </row>
    <row r="5645" spans="1:4">
      <c r="A5645">
        <v>5644</v>
      </c>
      <c r="B5645" s="431">
        <v>137.23668553626152</v>
      </c>
      <c r="C5645" s="324">
        <v>6.6691715208204327E-2</v>
      </c>
      <c r="D5645" s="324">
        <v>0.13097321831047398</v>
      </c>
    </row>
    <row r="5646" spans="1:4">
      <c r="A5646">
        <v>5645</v>
      </c>
      <c r="B5646" s="431">
        <v>128.32217601865059</v>
      </c>
      <c r="C5646" s="324">
        <v>7.9674605103058085E-2</v>
      </c>
      <c r="D5646" s="324">
        <v>0.11956719741069585</v>
      </c>
    </row>
    <row r="5647" spans="1:4">
      <c r="A5647">
        <v>5646</v>
      </c>
      <c r="B5647" s="431">
        <v>134.10897434989985</v>
      </c>
      <c r="C5647" s="324">
        <v>5.5463004901755139E-2</v>
      </c>
      <c r="D5647" s="324">
        <v>0.13276434615623237</v>
      </c>
    </row>
    <row r="5648" spans="1:4">
      <c r="A5648">
        <v>5647</v>
      </c>
      <c r="B5648" s="431">
        <v>141.02111933849505</v>
      </c>
      <c r="C5648" s="324">
        <v>7.9911503083962721E-2</v>
      </c>
      <c r="D5648" s="324">
        <v>0.1289165902196307</v>
      </c>
    </row>
    <row r="5649" spans="1:4">
      <c r="A5649">
        <v>5648</v>
      </c>
      <c r="B5649" s="431">
        <v>123.68154212755761</v>
      </c>
      <c r="C5649" s="324">
        <v>5.1606636034141597E-2</v>
      </c>
      <c r="D5649" s="324">
        <v>0.12513198376706797</v>
      </c>
    </row>
    <row r="5650" spans="1:4">
      <c r="A5650">
        <v>5649</v>
      </c>
      <c r="B5650" s="431">
        <v>112.28478479077351</v>
      </c>
      <c r="C5650" s="324">
        <v>6.3796518372277039E-2</v>
      </c>
      <c r="D5650" s="324">
        <v>0.11168722768178399</v>
      </c>
    </row>
    <row r="5651" spans="1:4">
      <c r="A5651">
        <v>5650</v>
      </c>
      <c r="B5651" s="431">
        <v>118.31817787334188</v>
      </c>
      <c r="C5651" s="324">
        <v>5.2542031366630472E-2</v>
      </c>
      <c r="D5651" s="324">
        <v>0.12010507754299785</v>
      </c>
    </row>
    <row r="5652" spans="1:4">
      <c r="A5652">
        <v>5651</v>
      </c>
      <c r="B5652" s="431">
        <v>118.46164004703661</v>
      </c>
      <c r="C5652" s="324">
        <v>7.3254752854469585E-2</v>
      </c>
      <c r="D5652" s="324">
        <v>0.11400210512448401</v>
      </c>
    </row>
    <row r="5653" spans="1:4">
      <c r="A5653">
        <v>5652</v>
      </c>
      <c r="B5653" s="431">
        <v>108.60161414396524</v>
      </c>
      <c r="C5653" s="324">
        <v>5.2999756174627578E-2</v>
      </c>
      <c r="D5653" s="324">
        <v>0.11147001541036178</v>
      </c>
    </row>
    <row r="5654" spans="1:4">
      <c r="A5654">
        <v>5653</v>
      </c>
      <c r="B5654" s="431">
        <v>128.47743508185278</v>
      </c>
      <c r="C5654" s="324">
        <v>5.2367212568580741E-2</v>
      </c>
      <c r="D5654" s="324">
        <v>0.12907062689872967</v>
      </c>
    </row>
    <row r="5655" spans="1:4">
      <c r="A5655">
        <v>5654</v>
      </c>
      <c r="B5655" s="431">
        <v>120.92784540854672</v>
      </c>
      <c r="C5655" s="324">
        <v>6.9745773430795299E-2</v>
      </c>
      <c r="D5655" s="324">
        <v>0.11694349452807314</v>
      </c>
    </row>
    <row r="5656" spans="1:4">
      <c r="A5656">
        <v>5655</v>
      </c>
      <c r="B5656" s="431">
        <v>122.27922542824648</v>
      </c>
      <c r="C5656" s="324">
        <v>6.6561487562284569E-2</v>
      </c>
      <c r="D5656" s="324">
        <v>0.11899217125115273</v>
      </c>
    </row>
    <row r="5657" spans="1:4">
      <c r="A5657">
        <v>5656</v>
      </c>
      <c r="B5657" s="431">
        <v>119.63617886659354</v>
      </c>
      <c r="C5657" s="324">
        <v>5.2966735862645664E-2</v>
      </c>
      <c r="D5657" s="324">
        <v>0.12112043952751114</v>
      </c>
    </row>
    <row r="5658" spans="1:4">
      <c r="A5658">
        <v>5657</v>
      </c>
      <c r="B5658" s="431">
        <v>106.27934814930597</v>
      </c>
      <c r="C5658" s="324">
        <v>5.1518063527307506E-2</v>
      </c>
      <c r="D5658" s="324">
        <v>0.10982253400519022</v>
      </c>
    </row>
    <row r="5659" spans="1:4">
      <c r="A5659">
        <v>5658</v>
      </c>
      <c r="B5659" s="431">
        <v>134.525573135933</v>
      </c>
      <c r="C5659" s="324">
        <v>7.2874005126242536E-2</v>
      </c>
      <c r="D5659" s="324">
        <v>0.12654590689465889</v>
      </c>
    </row>
    <row r="5660" spans="1:4">
      <c r="A5660">
        <v>5659</v>
      </c>
      <c r="B5660" s="431">
        <v>146.08453231364743</v>
      </c>
      <c r="C5660" s="324">
        <v>7.3662634605384733E-2</v>
      </c>
      <c r="D5660" s="324">
        <v>0.13517227457112016</v>
      </c>
    </row>
    <row r="5661" spans="1:4">
      <c r="A5661">
        <v>5660</v>
      </c>
      <c r="B5661" s="431">
        <v>129.34836463999821</v>
      </c>
      <c r="C5661" s="324">
        <v>5.2152067582193797E-2</v>
      </c>
      <c r="D5661" s="324">
        <v>0.12991639408510958</v>
      </c>
    </row>
    <row r="5662" spans="1:4">
      <c r="A5662">
        <v>5661</v>
      </c>
      <c r="B5662" s="431">
        <v>137.70422068767346</v>
      </c>
      <c r="C5662" s="324">
        <v>6.6145019794881826E-2</v>
      </c>
      <c r="D5662" s="324">
        <v>0.13156077905757035</v>
      </c>
    </row>
    <row r="5663" spans="1:4">
      <c r="A5663">
        <v>5662</v>
      </c>
      <c r="B5663" s="431">
        <v>155.09504379792764</v>
      </c>
      <c r="C5663" s="324">
        <v>6.666917066866028E-2</v>
      </c>
      <c r="D5663" s="324">
        <v>0.14533699874446809</v>
      </c>
    </row>
    <row r="5664" spans="1:4">
      <c r="A5664">
        <v>5663</v>
      </c>
      <c r="B5664" s="431">
        <v>131.54230063382661</v>
      </c>
      <c r="C5664" s="324">
        <v>5.5253308208311591E-2</v>
      </c>
      <c r="D5664" s="324">
        <v>0.13063631248382129</v>
      </c>
    </row>
    <row r="5665" spans="1:4">
      <c r="A5665">
        <v>5664</v>
      </c>
      <c r="B5665" s="431">
        <v>108.25267182235876</v>
      </c>
      <c r="C5665" s="324">
        <v>5.421655907026332E-2</v>
      </c>
      <c r="D5665" s="324">
        <v>0.11084217942302804</v>
      </c>
    </row>
    <row r="5666" spans="1:4">
      <c r="A5666">
        <v>5665</v>
      </c>
      <c r="B5666" s="431">
        <v>121.80431492012788</v>
      </c>
      <c r="C5666" s="324">
        <v>6.3295839327990933E-2</v>
      </c>
      <c r="D5666" s="324">
        <v>0.11963198145321864</v>
      </c>
    </row>
    <row r="5667" spans="1:4">
      <c r="A5667">
        <v>5666</v>
      </c>
      <c r="B5667" s="431">
        <v>141.20190526550826</v>
      </c>
      <c r="C5667" s="324">
        <v>6.4838231734390475E-2</v>
      </c>
      <c r="D5667" s="324">
        <v>0.13491312440521755</v>
      </c>
    </row>
    <row r="5668" spans="1:4">
      <c r="A5668">
        <v>5667</v>
      </c>
      <c r="B5668" s="431">
        <v>140.20263524920514</v>
      </c>
      <c r="C5668" s="324">
        <v>5.3891652265513158E-2</v>
      </c>
      <c r="D5668" s="324">
        <v>0.13868741099596182</v>
      </c>
    </row>
    <row r="5669" spans="1:4">
      <c r="A5669">
        <v>5668</v>
      </c>
      <c r="B5669" s="431">
        <v>120.46099700584043</v>
      </c>
      <c r="C5669" s="324">
        <v>6.2722242252306201E-2</v>
      </c>
      <c r="D5669" s="324">
        <v>0.1187077877895505</v>
      </c>
    </row>
    <row r="5670" spans="1:4">
      <c r="A5670">
        <v>5669</v>
      </c>
      <c r="B5670" s="431">
        <v>126.41638573573567</v>
      </c>
      <c r="C5670" s="324">
        <v>5.8058513020192513E-2</v>
      </c>
      <c r="D5670" s="324">
        <v>0.12522452626929323</v>
      </c>
    </row>
    <row r="5671" spans="1:4">
      <c r="A5671">
        <v>5670</v>
      </c>
      <c r="B5671" s="431">
        <v>135.30516037572556</v>
      </c>
      <c r="C5671" s="324">
        <v>6.1948621814115264E-2</v>
      </c>
      <c r="D5671" s="324">
        <v>0.13122797327186606</v>
      </c>
    </row>
    <row r="5672" spans="1:4">
      <c r="A5672">
        <v>5671</v>
      </c>
      <c r="B5672" s="431">
        <v>106.39954604514546</v>
      </c>
      <c r="C5672" s="324">
        <v>7.2149040490458269E-2</v>
      </c>
      <c r="D5672" s="324">
        <v>0.10493370973617673</v>
      </c>
    </row>
    <row r="5673" spans="1:4">
      <c r="A5673">
        <v>5672</v>
      </c>
      <c r="B5673" s="431">
        <v>137.46227146443877</v>
      </c>
      <c r="C5673" s="324">
        <v>6.7653282684112567E-2</v>
      </c>
      <c r="D5673" s="324">
        <v>0.13078500857159359</v>
      </c>
    </row>
    <row r="5674" spans="1:4">
      <c r="A5674">
        <v>5673</v>
      </c>
      <c r="B5674" s="431">
        <v>144.63368405606911</v>
      </c>
      <c r="C5674" s="324">
        <v>5.1862085136520721E-2</v>
      </c>
      <c r="D5674" s="324">
        <v>0.14347331600243943</v>
      </c>
    </row>
    <row r="5675" spans="1:4">
      <c r="A5675">
        <v>5674</v>
      </c>
      <c r="B5675" s="431">
        <v>122.62306858613411</v>
      </c>
      <c r="C5675" s="324">
        <v>7.2597888234349844E-2</v>
      </c>
      <c r="D5675" s="324">
        <v>0.11741391613577075</v>
      </c>
    </row>
    <row r="5676" spans="1:4">
      <c r="A5676">
        <v>5675</v>
      </c>
      <c r="B5676" s="431">
        <v>116.30565370440699</v>
      </c>
      <c r="C5676" s="324">
        <v>7.5872143370039835E-2</v>
      </c>
      <c r="D5676" s="324">
        <v>0.11163519384857355</v>
      </c>
    </row>
    <row r="5677" spans="1:4">
      <c r="A5677">
        <v>5676</v>
      </c>
      <c r="B5677" s="431">
        <v>132.29557327193129</v>
      </c>
      <c r="C5677" s="324">
        <v>7.061569950572015E-2</v>
      </c>
      <c r="D5677" s="324">
        <v>0.12560626901696761</v>
      </c>
    </row>
    <row r="5678" spans="1:4">
      <c r="A5678">
        <v>5677</v>
      </c>
      <c r="B5678" s="431">
        <v>138.23498463884312</v>
      </c>
      <c r="C5678" s="324">
        <v>7.1187475626909857E-2</v>
      </c>
      <c r="D5678" s="324">
        <v>0.13005139323037093</v>
      </c>
    </row>
    <row r="5679" spans="1:4">
      <c r="A5679">
        <v>5678</v>
      </c>
      <c r="B5679" s="431">
        <v>143.34042980800174</v>
      </c>
      <c r="C5679" s="324">
        <v>5.3392794133812559E-2</v>
      </c>
      <c r="D5679" s="324">
        <v>0.14163910187048592</v>
      </c>
    </row>
    <row r="5680" spans="1:4">
      <c r="A5680">
        <v>5679</v>
      </c>
      <c r="B5680" s="431">
        <v>137.09259444588983</v>
      </c>
      <c r="C5680" s="324">
        <v>5.775444189447651E-2</v>
      </c>
      <c r="D5680" s="324">
        <v>0.13439124923606144</v>
      </c>
    </row>
    <row r="5681" spans="1:4">
      <c r="A5681">
        <v>5680</v>
      </c>
      <c r="B5681" s="431">
        <v>128.38492453632836</v>
      </c>
      <c r="C5681" s="324">
        <v>7.4998283248859585E-2</v>
      </c>
      <c r="D5681" s="324">
        <v>0.12110085361622322</v>
      </c>
    </row>
    <row r="5682" spans="1:4">
      <c r="A5682">
        <v>5681</v>
      </c>
      <c r="B5682" s="431">
        <v>140.88254923483228</v>
      </c>
      <c r="C5682" s="324">
        <v>5.5294141529730591E-2</v>
      </c>
      <c r="D5682" s="324">
        <v>0.1386665150742323</v>
      </c>
    </row>
    <row r="5683" spans="1:4">
      <c r="A5683">
        <v>5682</v>
      </c>
      <c r="B5683" s="431">
        <v>147.05278681241725</v>
      </c>
      <c r="C5683" s="324">
        <v>5.6851888479130294E-2</v>
      </c>
      <c r="D5683" s="324">
        <v>0.14325880866606033</v>
      </c>
    </row>
    <row r="5684" spans="1:4">
      <c r="A5684">
        <v>5683</v>
      </c>
      <c r="B5684" s="431">
        <v>141.56945370713649</v>
      </c>
      <c r="C5684" s="324">
        <v>7.4262560160952881E-2</v>
      </c>
      <c r="D5684" s="324">
        <v>0.13146145343956303</v>
      </c>
    </row>
    <row r="5685" spans="1:4">
      <c r="A5685">
        <v>5684</v>
      </c>
      <c r="B5685" s="431">
        <v>132.64287502170563</v>
      </c>
      <c r="C5685" s="324">
        <v>5.2842645152864347E-2</v>
      </c>
      <c r="D5685" s="324">
        <v>0.132534438777098</v>
      </c>
    </row>
    <row r="5686" spans="1:4">
      <c r="A5686">
        <v>5685</v>
      </c>
      <c r="B5686" s="431">
        <v>134.57444852749651</v>
      </c>
      <c r="C5686" s="324">
        <v>6.7373999430506495E-2</v>
      </c>
      <c r="D5686" s="324">
        <v>0.12858066146109723</v>
      </c>
    </row>
    <row r="5687" spans="1:4">
      <c r="A5687">
        <v>5686</v>
      </c>
      <c r="B5687" s="431">
        <v>127.56865239043289</v>
      </c>
      <c r="C5687" s="324">
        <v>5.525817893224684E-2</v>
      </c>
      <c r="D5687" s="324">
        <v>0.1272106858812635</v>
      </c>
    </row>
    <row r="5688" spans="1:4">
      <c r="A5688">
        <v>5687</v>
      </c>
      <c r="B5688" s="431">
        <v>136.89214082822184</v>
      </c>
      <c r="C5688" s="324">
        <v>5.3172978960523844E-2</v>
      </c>
      <c r="D5688" s="324">
        <v>0.13611153268902895</v>
      </c>
    </row>
    <row r="5689" spans="1:4">
      <c r="A5689">
        <v>5688</v>
      </c>
      <c r="B5689" s="431">
        <v>134.08004140543946</v>
      </c>
      <c r="C5689" s="324">
        <v>6.1945732222844725E-2</v>
      </c>
      <c r="D5689" s="324">
        <v>0.13021565393561543</v>
      </c>
    </row>
    <row r="5690" spans="1:4">
      <c r="A5690">
        <v>5689</v>
      </c>
      <c r="B5690" s="431">
        <v>132.33408333515436</v>
      </c>
      <c r="C5690" s="324">
        <v>7.4135386293817024E-2</v>
      </c>
      <c r="D5690" s="324">
        <v>0.12441461585939884</v>
      </c>
    </row>
    <row r="5691" spans="1:4">
      <c r="A5691">
        <v>5690</v>
      </c>
      <c r="B5691" s="431">
        <v>125.16666612534557</v>
      </c>
      <c r="C5691" s="324">
        <v>5.3057151508078521E-2</v>
      </c>
      <c r="D5691" s="324">
        <v>0.12592049399871819</v>
      </c>
    </row>
    <row r="5692" spans="1:4">
      <c r="A5692">
        <v>5691</v>
      </c>
      <c r="B5692" s="431">
        <v>138.44394185393722</v>
      </c>
      <c r="C5692" s="324">
        <v>6.3475204121077058E-2</v>
      </c>
      <c r="D5692" s="324">
        <v>0.13321250095617443</v>
      </c>
    </row>
    <row r="5693" spans="1:4">
      <c r="A5693">
        <v>5692</v>
      </c>
      <c r="B5693" s="431">
        <v>128.38602424320419</v>
      </c>
      <c r="C5693" s="324">
        <v>7.9427069411346252E-2</v>
      </c>
      <c r="D5693" s="324">
        <v>0.11969221031549206</v>
      </c>
    </row>
    <row r="5694" spans="1:4">
      <c r="A5694">
        <v>5693</v>
      </c>
      <c r="B5694" s="431">
        <v>104.24148905526516</v>
      </c>
      <c r="C5694" s="324">
        <v>5.9310316955349558E-2</v>
      </c>
      <c r="D5694" s="324">
        <v>0.10614652949442469</v>
      </c>
    </row>
    <row r="5695" spans="1:4">
      <c r="A5695">
        <v>5694</v>
      </c>
      <c r="B5695" s="431">
        <v>143.15621540884365</v>
      </c>
      <c r="C5695" s="324">
        <v>5.0231287623863335E-2</v>
      </c>
      <c r="D5695" s="324">
        <v>0.14292202609023924</v>
      </c>
    </row>
    <row r="5696" spans="1:4">
      <c r="A5696">
        <v>5695</v>
      </c>
      <c r="B5696" s="431">
        <v>136.39076913944601</v>
      </c>
      <c r="C5696" s="324">
        <v>6.9141414044025087E-2</v>
      </c>
      <c r="D5696" s="324">
        <v>0.12936928180180796</v>
      </c>
    </row>
    <row r="5697" spans="1:4">
      <c r="A5697">
        <v>5696</v>
      </c>
      <c r="B5697" s="431">
        <v>133.94974179814255</v>
      </c>
      <c r="C5697" s="324">
        <v>5.8298081782785283E-2</v>
      </c>
      <c r="D5697" s="324">
        <v>0.13151202005765208</v>
      </c>
    </row>
    <row r="5698" spans="1:4">
      <c r="A5698">
        <v>5697</v>
      </c>
      <c r="B5698" s="431">
        <v>152.4088137378144</v>
      </c>
      <c r="C5698" s="324">
        <v>7.7814636550757404E-2</v>
      </c>
      <c r="D5698" s="324">
        <v>0.13825340229717667</v>
      </c>
    </row>
    <row r="5699" spans="1:4">
      <c r="A5699">
        <v>5698</v>
      </c>
      <c r="B5699" s="431">
        <v>143.29762257010708</v>
      </c>
      <c r="C5699" s="324">
        <v>7.5519697445221107E-2</v>
      </c>
      <c r="D5699" s="324">
        <v>0.13229548887957876</v>
      </c>
    </row>
    <row r="5700" spans="1:4">
      <c r="A5700">
        <v>5699</v>
      </c>
      <c r="B5700" s="431">
        <v>158.24372633866193</v>
      </c>
      <c r="C5700" s="324">
        <v>7.0243495325671271E-2</v>
      </c>
      <c r="D5700" s="324">
        <v>0.14614842816113413</v>
      </c>
    </row>
    <row r="5701" spans="1:4">
      <c r="A5701">
        <v>5700</v>
      </c>
      <c r="B5701" s="431">
        <v>108.00293316266497</v>
      </c>
      <c r="C5701" s="324">
        <v>5.2749329187324889E-2</v>
      </c>
      <c r="D5701" s="324">
        <v>0.11101348845075995</v>
      </c>
    </row>
    <row r="5702" spans="1:4">
      <c r="A5702">
        <v>5701</v>
      </c>
      <c r="B5702" s="431">
        <v>119.72913984245331</v>
      </c>
      <c r="C5702" s="324">
        <v>5.6772565821545468E-2</v>
      </c>
      <c r="D5702" s="324">
        <v>0.11996954101803392</v>
      </c>
    </row>
    <row r="5703" spans="1:4">
      <c r="A5703">
        <v>5702</v>
      </c>
      <c r="B5703" s="431">
        <v>117.49038632762658</v>
      </c>
      <c r="C5703" s="324">
        <v>5.6809943954837488E-2</v>
      </c>
      <c r="D5703" s="324">
        <v>0.1180468317365965</v>
      </c>
    </row>
    <row r="5704" spans="1:4">
      <c r="A5704">
        <v>5703</v>
      </c>
      <c r="B5704" s="431">
        <v>120.63835194769018</v>
      </c>
      <c r="C5704" s="324">
        <v>7.4318762595913732E-2</v>
      </c>
      <c r="D5704" s="324">
        <v>0.11537538447253715</v>
      </c>
    </row>
    <row r="5705" spans="1:4">
      <c r="A5705">
        <v>5704</v>
      </c>
      <c r="B5705" s="431">
        <v>116.67619706175356</v>
      </c>
      <c r="C5705" s="324">
        <v>5.9652616712102959E-2</v>
      </c>
      <c r="D5705" s="324">
        <v>0.11649689292264949</v>
      </c>
    </row>
    <row r="5706" spans="1:4">
      <c r="A5706">
        <v>5705</v>
      </c>
      <c r="B5706" s="431">
        <v>136.39377331801882</v>
      </c>
      <c r="C5706" s="324">
        <v>5.9252843153315062E-2</v>
      </c>
      <c r="D5706" s="324">
        <v>0.13319631024084536</v>
      </c>
    </row>
    <row r="5707" spans="1:4">
      <c r="A5707">
        <v>5706</v>
      </c>
      <c r="B5707" s="431">
        <v>144.8703180135131</v>
      </c>
      <c r="C5707" s="324">
        <v>7.3690616066423534E-2</v>
      </c>
      <c r="D5707" s="324">
        <v>0.13422541893442999</v>
      </c>
    </row>
    <row r="5708" spans="1:4">
      <c r="A5708">
        <v>5707</v>
      </c>
      <c r="B5708" s="431">
        <v>118.38038232846638</v>
      </c>
      <c r="C5708" s="324">
        <v>5.2326387643034752E-2</v>
      </c>
      <c r="D5708" s="324">
        <v>0.12022897473958639</v>
      </c>
    </row>
    <row r="5709" spans="1:4">
      <c r="A5709">
        <v>5708</v>
      </c>
      <c r="B5709" s="431">
        <v>126.79763895703917</v>
      </c>
      <c r="C5709" s="324">
        <v>6.8736764243215676E-2</v>
      </c>
      <c r="D5709" s="324">
        <v>0.1219056117068783</v>
      </c>
    </row>
    <row r="5710" spans="1:4">
      <c r="A5710">
        <v>5709</v>
      </c>
      <c r="B5710" s="431">
        <v>157.94276245834928</v>
      </c>
      <c r="C5710" s="324">
        <v>7.5056645309113268E-2</v>
      </c>
      <c r="D5710" s="324">
        <v>0.14366658524413675</v>
      </c>
    </row>
    <row r="5711" spans="1:4">
      <c r="A5711">
        <v>5710</v>
      </c>
      <c r="B5711" s="431">
        <v>128.79489557672738</v>
      </c>
      <c r="C5711" s="324">
        <v>5.2796451939640783E-2</v>
      </c>
      <c r="D5711" s="324">
        <v>0.12918707784848546</v>
      </c>
    </row>
    <row r="5712" spans="1:4">
      <c r="A5712">
        <v>5711</v>
      </c>
      <c r="B5712" s="431">
        <v>138.7763607031246</v>
      </c>
      <c r="C5712" s="324">
        <v>6.7966561498104858E-2</v>
      </c>
      <c r="D5712" s="324">
        <v>0.13171316460997301</v>
      </c>
    </row>
    <row r="5713" spans="1:4">
      <c r="A5713">
        <v>5712</v>
      </c>
      <c r="B5713" s="431">
        <v>134.39972347440545</v>
      </c>
      <c r="C5713" s="324">
        <v>7.2850982259423935E-2</v>
      </c>
      <c r="D5713" s="324">
        <v>0.126456661399652</v>
      </c>
    </row>
    <row r="5714" spans="1:4">
      <c r="A5714">
        <v>5713</v>
      </c>
      <c r="B5714" s="431">
        <v>140.58436217273044</v>
      </c>
      <c r="C5714" s="324">
        <v>5.36253570502742E-2</v>
      </c>
      <c r="D5714" s="324">
        <v>0.13913543088441641</v>
      </c>
    </row>
    <row r="5715" spans="1:4">
      <c r="A5715">
        <v>5714</v>
      </c>
      <c r="B5715" s="431">
        <v>111.78854366418176</v>
      </c>
      <c r="C5715" s="324">
        <v>7.5490109983594206E-2</v>
      </c>
      <c r="D5715" s="324">
        <v>0.10829440762944742</v>
      </c>
    </row>
    <row r="5716" spans="1:4">
      <c r="A5716">
        <v>5715</v>
      </c>
      <c r="B5716" s="431">
        <v>133.039406972199</v>
      </c>
      <c r="C5716" s="324">
        <v>7.4653159824504128E-2</v>
      </c>
      <c r="D5716" s="324">
        <v>0.12477750418005629</v>
      </c>
    </row>
    <row r="5717" spans="1:4">
      <c r="A5717">
        <v>5716</v>
      </c>
      <c r="B5717" s="431">
        <v>135.06285415718085</v>
      </c>
      <c r="C5717" s="324">
        <v>7.0063599231682538E-2</v>
      </c>
      <c r="D5717" s="324">
        <v>0.1279796090401939</v>
      </c>
    </row>
    <row r="5718" spans="1:4">
      <c r="A5718">
        <v>5717</v>
      </c>
      <c r="B5718" s="431">
        <v>130.0220118565978</v>
      </c>
      <c r="C5718" s="324">
        <v>7.8805731683413371E-2</v>
      </c>
      <c r="D5718" s="324">
        <v>0.12110957944666534</v>
      </c>
    </row>
    <row r="5719" spans="1:4">
      <c r="A5719">
        <v>5718</v>
      </c>
      <c r="B5719" s="431">
        <v>152.39031666911839</v>
      </c>
      <c r="C5719" s="324">
        <v>6.9899381753010387E-2</v>
      </c>
      <c r="D5719" s="324">
        <v>0.1416981992486824</v>
      </c>
    </row>
    <row r="5720" spans="1:4">
      <c r="A5720">
        <v>5719</v>
      </c>
      <c r="B5720" s="431">
        <v>120.6235933284631</v>
      </c>
      <c r="C5720" s="324">
        <v>5.5627665685316394E-2</v>
      </c>
      <c r="D5720" s="324">
        <v>0.12110583194946521</v>
      </c>
    </row>
    <row r="5721" spans="1:4">
      <c r="A5721">
        <v>5720</v>
      </c>
      <c r="B5721" s="431">
        <v>148.37317302853148</v>
      </c>
      <c r="C5721" s="324">
        <v>7.5748503494890637E-2</v>
      </c>
      <c r="D5721" s="324">
        <v>0.13606822948868497</v>
      </c>
    </row>
    <row r="5722" spans="1:4">
      <c r="A5722">
        <v>5721</v>
      </c>
      <c r="B5722" s="431">
        <v>114.8060803346511</v>
      </c>
      <c r="C5722" s="324">
        <v>5.6096604096748222E-2</v>
      </c>
      <c r="D5722" s="324">
        <v>0.11596596164815388</v>
      </c>
    </row>
    <row r="5723" spans="1:4">
      <c r="A5723">
        <v>5722</v>
      </c>
      <c r="B5723" s="431">
        <v>135.12842012482545</v>
      </c>
      <c r="C5723" s="324">
        <v>7.0283372439576025E-2</v>
      </c>
      <c r="D5723" s="324">
        <v>0.127950898060052</v>
      </c>
    </row>
    <row r="5724" spans="1:4">
      <c r="A5724">
        <v>5723</v>
      </c>
      <c r="B5724" s="431">
        <v>131.61893415511719</v>
      </c>
      <c r="C5724" s="324">
        <v>7.042897389290341E-2</v>
      </c>
      <c r="D5724" s="324">
        <v>0.12514019883988528</v>
      </c>
    </row>
    <row r="5725" spans="1:4">
      <c r="A5725">
        <v>5724</v>
      </c>
      <c r="B5725" s="431">
        <v>163.92573967243726</v>
      </c>
      <c r="C5725" s="324">
        <v>7.7212389766803197E-2</v>
      </c>
      <c r="D5725" s="324">
        <v>0.14719653801876839</v>
      </c>
    </row>
    <row r="5726" spans="1:4">
      <c r="A5726">
        <v>5725</v>
      </c>
      <c r="B5726" s="431">
        <v>123.98078189430431</v>
      </c>
      <c r="C5726" s="324">
        <v>6.5262783819466264E-2</v>
      </c>
      <c r="D5726" s="324">
        <v>0.12077836694889826</v>
      </c>
    </row>
    <row r="5727" spans="1:4">
      <c r="A5727">
        <v>5726</v>
      </c>
      <c r="B5727" s="431">
        <v>136.76506757150349</v>
      </c>
      <c r="C5727" s="324">
        <v>5.9836903680039993E-2</v>
      </c>
      <c r="D5727" s="324">
        <v>0.13327442454351396</v>
      </c>
    </row>
    <row r="5728" spans="1:4">
      <c r="A5728">
        <v>5727</v>
      </c>
      <c r="B5728" s="431">
        <v>147.42476565436741</v>
      </c>
      <c r="C5728" s="324">
        <v>5.6408312658969458E-2</v>
      </c>
      <c r="D5728" s="324">
        <v>0.14378215051142029</v>
      </c>
    </row>
    <row r="5729" spans="1:4">
      <c r="A5729">
        <v>5728</v>
      </c>
      <c r="B5729" s="431">
        <v>113.00028984906493</v>
      </c>
      <c r="C5729" s="324">
        <v>5.4012249873025463E-2</v>
      </c>
      <c r="D5729" s="324">
        <v>0.11501808792704485</v>
      </c>
    </row>
    <row r="5730" spans="1:4">
      <c r="A5730">
        <v>5729</v>
      </c>
      <c r="B5730" s="431">
        <v>140.72941640496816</v>
      </c>
      <c r="C5730" s="324">
        <v>6.1933084964721039E-2</v>
      </c>
      <c r="D5730" s="324">
        <v>0.1357213632056983</v>
      </c>
    </row>
    <row r="5731" spans="1:4">
      <c r="A5731">
        <v>5730</v>
      </c>
      <c r="B5731" s="431">
        <v>121.66711051142454</v>
      </c>
      <c r="C5731" s="324">
        <v>5.6747731290174526E-2</v>
      </c>
      <c r="D5731" s="324">
        <v>0.12163215438470898</v>
      </c>
    </row>
    <row r="5732" spans="1:4">
      <c r="A5732">
        <v>5731</v>
      </c>
      <c r="B5732" s="431">
        <v>121.19897975188645</v>
      </c>
      <c r="C5732" s="324">
        <v>5.6377139648598223E-2</v>
      </c>
      <c r="D5732" s="324">
        <v>0.12135391528878101</v>
      </c>
    </row>
    <row r="5733" spans="1:4">
      <c r="A5733">
        <v>5732</v>
      </c>
      <c r="B5733" s="431">
        <v>131.14693022589174</v>
      </c>
      <c r="C5733" s="324">
        <v>5.0145554179393481E-2</v>
      </c>
      <c r="D5733" s="324">
        <v>0.13228566869288488</v>
      </c>
    </row>
    <row r="5734" spans="1:4">
      <c r="A5734">
        <v>5733</v>
      </c>
      <c r="B5734" s="431">
        <v>128.20912614762688</v>
      </c>
      <c r="C5734" s="324">
        <v>5.3067163579662874E-2</v>
      </c>
      <c r="D5734" s="324">
        <v>0.12857367063066749</v>
      </c>
    </row>
    <row r="5735" spans="1:4">
      <c r="A5735">
        <v>5734</v>
      </c>
      <c r="B5735" s="431">
        <v>125.93708935047241</v>
      </c>
      <c r="C5735" s="324">
        <v>6.5889001184091439E-2</v>
      </c>
      <c r="D5735" s="324">
        <v>0.12215658298778768</v>
      </c>
    </row>
    <row r="5736" spans="1:4">
      <c r="A5736">
        <v>5735</v>
      </c>
      <c r="B5736" s="431">
        <v>138.69732589157087</v>
      </c>
      <c r="C5736" s="324">
        <v>7.5837523832841564E-2</v>
      </c>
      <c r="D5736" s="324">
        <v>0.1286730718835645</v>
      </c>
    </row>
    <row r="5737" spans="1:4">
      <c r="A5737">
        <v>5736</v>
      </c>
      <c r="B5737" s="431">
        <v>109.05619196707332</v>
      </c>
      <c r="C5737" s="324">
        <v>6.8225352507189543E-2</v>
      </c>
      <c r="D5737" s="324">
        <v>0.10794688167776458</v>
      </c>
    </row>
    <row r="5738" spans="1:4">
      <c r="A5738">
        <v>5737</v>
      </c>
      <c r="B5738" s="431">
        <v>135.96791002170789</v>
      </c>
      <c r="C5738" s="324">
        <v>7.7581141301235723E-2</v>
      </c>
      <c r="D5738" s="324">
        <v>0.12598036598539358</v>
      </c>
    </row>
    <row r="5739" spans="1:4">
      <c r="A5739">
        <v>5738</v>
      </c>
      <c r="B5739" s="431">
        <v>147.02668945436363</v>
      </c>
      <c r="C5739" s="324">
        <v>6.6770742752948198E-2</v>
      </c>
      <c r="D5739" s="324">
        <v>0.13880751720821957</v>
      </c>
    </row>
    <row r="5740" spans="1:4">
      <c r="A5740">
        <v>5739</v>
      </c>
      <c r="B5740" s="431">
        <v>137.66301536644892</v>
      </c>
      <c r="C5740" s="324">
        <v>7.505398557756747E-2</v>
      </c>
      <c r="D5740" s="324">
        <v>0.12817219267312777</v>
      </c>
    </row>
    <row r="5741" spans="1:4">
      <c r="A5741">
        <v>5740</v>
      </c>
      <c r="B5741" s="431">
        <v>111.42331215079871</v>
      </c>
      <c r="C5741" s="324">
        <v>6.446578097272003E-2</v>
      </c>
      <c r="D5741" s="324">
        <v>0.11080648457300515</v>
      </c>
    </row>
    <row r="5742" spans="1:4">
      <c r="A5742">
        <v>5741</v>
      </c>
      <c r="B5742" s="431">
        <v>123.06373784017065</v>
      </c>
      <c r="C5742" s="324">
        <v>7.2248550375107939E-2</v>
      </c>
      <c r="D5742" s="324">
        <v>0.11786170275394675</v>
      </c>
    </row>
    <row r="5743" spans="1:4">
      <c r="A5743">
        <v>5742</v>
      </c>
      <c r="B5743" s="431">
        <v>132.93299080213541</v>
      </c>
      <c r="C5743" s="324">
        <v>7.7097656515938071E-2</v>
      </c>
      <c r="D5743" s="324">
        <v>0.12386017019953384</v>
      </c>
    </row>
    <row r="5744" spans="1:4">
      <c r="A5744">
        <v>5743</v>
      </c>
      <c r="B5744" s="431">
        <v>102.25849550073237</v>
      </c>
      <c r="C5744" s="324">
        <v>6.1656078766871285E-2</v>
      </c>
      <c r="D5744" s="324">
        <v>0.10395640854273801</v>
      </c>
    </row>
    <row r="5745" spans="1:4">
      <c r="A5745">
        <v>5744</v>
      </c>
      <c r="B5745" s="431">
        <v>117.54299557186117</v>
      </c>
      <c r="C5745" s="324">
        <v>7.2035577880235194E-2</v>
      </c>
      <c r="D5745" s="324">
        <v>0.11363054438679832</v>
      </c>
    </row>
    <row r="5746" spans="1:4">
      <c r="A5746">
        <v>5745</v>
      </c>
      <c r="B5746" s="431">
        <v>111.6139567301518</v>
      </c>
      <c r="C5746" s="324">
        <v>6.8578328126379443E-2</v>
      </c>
      <c r="D5746" s="324">
        <v>0.10989301044393758</v>
      </c>
    </row>
    <row r="5747" spans="1:4">
      <c r="A5747">
        <v>5746</v>
      </c>
      <c r="B5747" s="431">
        <v>118.99415590695743</v>
      </c>
      <c r="C5747" s="324">
        <v>6.3502736214316791E-2</v>
      </c>
      <c r="D5747" s="324">
        <v>0.1172638640797386</v>
      </c>
    </row>
    <row r="5748" spans="1:4">
      <c r="A5748">
        <v>5747</v>
      </c>
      <c r="B5748" s="431">
        <v>142.55199568509389</v>
      </c>
      <c r="C5748" s="324">
        <v>7.4320453435331793E-2</v>
      </c>
      <c r="D5748" s="324">
        <v>0.1321932166692372</v>
      </c>
    </row>
    <row r="5749" spans="1:4">
      <c r="A5749">
        <v>5748</v>
      </c>
      <c r="B5749" s="431">
        <v>120.78691027980949</v>
      </c>
      <c r="C5749" s="324">
        <v>7.9938253955886815E-2</v>
      </c>
      <c r="D5749" s="324">
        <v>0.11389404120741087</v>
      </c>
    </row>
    <row r="5750" spans="1:4">
      <c r="A5750">
        <v>5749</v>
      </c>
      <c r="B5750" s="431">
        <v>122.91463666221638</v>
      </c>
      <c r="C5750" s="324">
        <v>5.0814363793849189E-2</v>
      </c>
      <c r="D5750" s="324">
        <v>0.1247328087666383</v>
      </c>
    </row>
    <row r="5751" spans="1:4">
      <c r="A5751">
        <v>5750</v>
      </c>
      <c r="B5751" s="431">
        <v>121.51710204086852</v>
      </c>
      <c r="C5751" s="324">
        <v>6.5444132678883216E-2</v>
      </c>
      <c r="D5751" s="324">
        <v>0.11872469388697879</v>
      </c>
    </row>
    <row r="5752" spans="1:4">
      <c r="A5752">
        <v>5751</v>
      </c>
      <c r="B5752" s="431">
        <v>124.79939712211166</v>
      </c>
      <c r="C5752" s="324">
        <v>6.4056572352562374E-2</v>
      </c>
      <c r="D5752" s="324">
        <v>0.12183796463746581</v>
      </c>
    </row>
    <row r="5753" spans="1:4">
      <c r="A5753">
        <v>5752</v>
      </c>
      <c r="B5753" s="431">
        <v>146.7770950169309</v>
      </c>
      <c r="C5753" s="324">
        <v>5.5376570185356112E-2</v>
      </c>
      <c r="D5753" s="324">
        <v>0.1437059009532447</v>
      </c>
    </row>
    <row r="5754" spans="1:4">
      <c r="A5754">
        <v>5753</v>
      </c>
      <c r="B5754" s="431">
        <v>114.65701228087561</v>
      </c>
      <c r="C5754" s="324">
        <v>6.1874442655534691E-2</v>
      </c>
      <c r="D5754" s="324">
        <v>0.11416881307679103</v>
      </c>
    </row>
    <row r="5755" spans="1:4">
      <c r="A5755">
        <v>5754</v>
      </c>
      <c r="B5755" s="431">
        <v>130.96417980763408</v>
      </c>
      <c r="C5755" s="324">
        <v>6.5858382678524771E-2</v>
      </c>
      <c r="D5755" s="324">
        <v>0.12622757286857519</v>
      </c>
    </row>
    <row r="5756" spans="1:4">
      <c r="A5756">
        <v>5755</v>
      </c>
      <c r="B5756" s="431">
        <v>132.99191688476543</v>
      </c>
      <c r="C5756" s="324">
        <v>7.5853571140139159E-2</v>
      </c>
      <c r="D5756" s="324">
        <v>0.12432866412875603</v>
      </c>
    </row>
    <row r="5757" spans="1:4">
      <c r="A5757">
        <v>5756</v>
      </c>
      <c r="B5757" s="431">
        <v>106.96774331849717</v>
      </c>
      <c r="C5757" s="324">
        <v>6.5350024246308036E-2</v>
      </c>
      <c r="D5757" s="324">
        <v>0.10696474091021839</v>
      </c>
    </row>
    <row r="5758" spans="1:4">
      <c r="A5758">
        <v>5757</v>
      </c>
      <c r="B5758" s="431">
        <v>133.30358093668431</v>
      </c>
      <c r="C5758" s="324">
        <v>6.1131898821858648E-2</v>
      </c>
      <c r="D5758" s="324">
        <v>0.12988102048048467</v>
      </c>
    </row>
    <row r="5759" spans="1:4">
      <c r="A5759">
        <v>5758</v>
      </c>
      <c r="B5759" s="431">
        <v>129.16288885578774</v>
      </c>
      <c r="C5759" s="324">
        <v>6.1547326562715381E-2</v>
      </c>
      <c r="D5759" s="324">
        <v>0.12629020633068266</v>
      </c>
    </row>
    <row r="5760" spans="1:4">
      <c r="A5760">
        <v>5759</v>
      </c>
      <c r="B5760" s="431">
        <v>116.24364942224362</v>
      </c>
      <c r="C5760" s="324">
        <v>5.6087341283488718E-2</v>
      </c>
      <c r="D5760" s="324">
        <v>0.11720107490449895</v>
      </c>
    </row>
    <row r="5761" spans="1:4">
      <c r="A5761">
        <v>5760</v>
      </c>
      <c r="B5761" s="431">
        <v>125.66775183444283</v>
      </c>
      <c r="C5761" s="324">
        <v>6.4801453493908728E-2</v>
      </c>
      <c r="D5761" s="324">
        <v>0.12229904885278919</v>
      </c>
    </row>
    <row r="5762" spans="1:4">
      <c r="A5762">
        <v>5761</v>
      </c>
      <c r="B5762" s="431">
        <v>117.76922557666289</v>
      </c>
      <c r="C5762" s="324">
        <v>5.1253786939780131E-2</v>
      </c>
      <c r="D5762" s="324">
        <v>0.1200360576510611</v>
      </c>
    </row>
    <row r="5763" spans="1:4">
      <c r="A5763">
        <v>5762</v>
      </c>
      <c r="B5763" s="431">
        <v>126.00846268275302</v>
      </c>
      <c r="C5763" s="324">
        <v>5.8007339838895645E-2</v>
      </c>
      <c r="D5763" s="324">
        <v>0.12489688422737052</v>
      </c>
    </row>
    <row r="5764" spans="1:4">
      <c r="A5764">
        <v>5763</v>
      </c>
      <c r="B5764" s="431">
        <v>160.04447130931439</v>
      </c>
      <c r="C5764" s="324">
        <v>7.4819665604652683E-2</v>
      </c>
      <c r="D5764" s="324">
        <v>0.14538362450621056</v>
      </c>
    </row>
    <row r="5765" spans="1:4">
      <c r="A5765">
        <v>5764</v>
      </c>
      <c r="B5765" s="431">
        <v>146.14941864688086</v>
      </c>
      <c r="C5765" s="324">
        <v>7.1771001681578822E-2</v>
      </c>
      <c r="D5765" s="324">
        <v>0.13599978261789361</v>
      </c>
    </row>
    <row r="5766" spans="1:4">
      <c r="A5766">
        <v>5765</v>
      </c>
      <c r="B5766" s="431">
        <v>137.28615562487713</v>
      </c>
      <c r="C5766" s="324">
        <v>5.0983393644440642E-2</v>
      </c>
      <c r="D5766" s="324">
        <v>0.13738421926724836</v>
      </c>
    </row>
    <row r="5767" spans="1:4">
      <c r="A5767">
        <v>5766</v>
      </c>
      <c r="B5767" s="431">
        <v>154.99468089233554</v>
      </c>
      <c r="C5767" s="324">
        <v>7.4578386347078904E-2</v>
      </c>
      <c r="D5767" s="324">
        <v>0.14162739011972725</v>
      </c>
    </row>
    <row r="5768" spans="1:4">
      <c r="A5768">
        <v>5767</v>
      </c>
      <c r="B5768" s="431">
        <v>135.4678707731467</v>
      </c>
      <c r="C5768" s="324">
        <v>6.3409312178105734E-2</v>
      </c>
      <c r="D5768" s="324">
        <v>0.13079872864889866</v>
      </c>
    </row>
    <row r="5769" spans="1:4">
      <c r="A5769">
        <v>5768</v>
      </c>
      <c r="B5769" s="431">
        <v>131.10790368453559</v>
      </c>
      <c r="C5769" s="324">
        <v>7.642914756034927E-2</v>
      </c>
      <c r="D5769" s="324">
        <v>0.12270437999918998</v>
      </c>
    </row>
    <row r="5770" spans="1:4">
      <c r="A5770">
        <v>5769</v>
      </c>
      <c r="B5770" s="431">
        <v>137.63361203360228</v>
      </c>
      <c r="C5770" s="324">
        <v>7.7967402184366902E-2</v>
      </c>
      <c r="D5770" s="324">
        <v>0.12709524569934544</v>
      </c>
    </row>
    <row r="5771" spans="1:4">
      <c r="A5771">
        <v>5770</v>
      </c>
      <c r="B5771" s="431">
        <v>127.53429539967391</v>
      </c>
      <c r="C5771" s="324">
        <v>7.5912184406031008E-2</v>
      </c>
      <c r="D5771" s="324">
        <v>0.1201600008116485</v>
      </c>
    </row>
    <row r="5772" spans="1:4">
      <c r="A5772">
        <v>5771</v>
      </c>
      <c r="B5772" s="431">
        <v>149.70382862958363</v>
      </c>
      <c r="C5772" s="324">
        <v>7.2227526368679254E-2</v>
      </c>
      <c r="D5772" s="324">
        <v>0.1385738781195138</v>
      </c>
    </row>
    <row r="5773" spans="1:4">
      <c r="A5773">
        <v>5772</v>
      </c>
      <c r="B5773" s="431">
        <v>131.01265298172331</v>
      </c>
      <c r="C5773" s="324">
        <v>5.5646739264785659E-2</v>
      </c>
      <c r="D5773" s="324">
        <v>0.1300297541262781</v>
      </c>
    </row>
    <row r="5774" spans="1:4">
      <c r="A5774">
        <v>5773</v>
      </c>
      <c r="B5774" s="431">
        <v>133.92057242704522</v>
      </c>
      <c r="C5774" s="324">
        <v>6.9858405212805799E-2</v>
      </c>
      <c r="D5774" s="324">
        <v>0.12715402663743122</v>
      </c>
    </row>
    <row r="5775" spans="1:4">
      <c r="A5775">
        <v>5774</v>
      </c>
      <c r="B5775" s="431">
        <v>127.04418743394065</v>
      </c>
      <c r="C5775" s="324">
        <v>6.7230214964239962E-2</v>
      </c>
      <c r="D5775" s="324">
        <v>0.12260134025561154</v>
      </c>
    </row>
    <row r="5776" spans="1:4">
      <c r="A5776">
        <v>5775</v>
      </c>
      <c r="B5776" s="431">
        <v>148.91348014513375</v>
      </c>
      <c r="C5776" s="324">
        <v>6.2347208285865936E-2</v>
      </c>
      <c r="D5776" s="324">
        <v>0.1423034726033475</v>
      </c>
    </row>
    <row r="5777" spans="1:4">
      <c r="A5777">
        <v>5776</v>
      </c>
      <c r="B5777" s="431">
        <v>129.33970343615701</v>
      </c>
      <c r="C5777" s="324">
        <v>7.5004843610806782E-2</v>
      </c>
      <c r="D5777" s="324">
        <v>0.12182849118559938</v>
      </c>
    </row>
    <row r="5778" spans="1:4">
      <c r="A5778">
        <v>5777</v>
      </c>
      <c r="B5778" s="431">
        <v>133.63661555876041</v>
      </c>
      <c r="C5778" s="324">
        <v>6.5168705254406073E-2</v>
      </c>
      <c r="D5778" s="324">
        <v>0.12864137464369504</v>
      </c>
    </row>
    <row r="5779" spans="1:4">
      <c r="A5779">
        <v>5778</v>
      </c>
      <c r="B5779" s="431">
        <v>103.64620669703166</v>
      </c>
      <c r="C5779" s="324">
        <v>6.374596165201904E-2</v>
      </c>
      <c r="D5779" s="324">
        <v>0.10463255222712087</v>
      </c>
    </row>
    <row r="5780" spans="1:4">
      <c r="A5780">
        <v>5779</v>
      </c>
      <c r="B5780" s="431">
        <v>142.93194047480523</v>
      </c>
      <c r="C5780" s="324">
        <v>5.039853060636601E-2</v>
      </c>
      <c r="D5780" s="324">
        <v>0.14264582994499173</v>
      </c>
    </row>
    <row r="5781" spans="1:4">
      <c r="A5781">
        <v>5780</v>
      </c>
      <c r="B5781" s="431">
        <v>118.24530296873357</v>
      </c>
      <c r="C5781" s="324">
        <v>5.2267359584694431E-2</v>
      </c>
      <c r="D5781" s="324">
        <v>0.12012945751072988</v>
      </c>
    </row>
    <row r="5782" spans="1:4">
      <c r="A5782">
        <v>5781</v>
      </c>
      <c r="B5782" s="431">
        <v>125.42708999531267</v>
      </c>
      <c r="C5782" s="324">
        <v>7.3259095714082526E-2</v>
      </c>
      <c r="D5782" s="324">
        <v>0.11938109898752605</v>
      </c>
    </row>
    <row r="5783" spans="1:4">
      <c r="A5783">
        <v>5782</v>
      </c>
      <c r="B5783" s="431">
        <v>136.56105335719076</v>
      </c>
      <c r="C5783" s="324">
        <v>7.3350292734499223E-2</v>
      </c>
      <c r="D5783" s="324">
        <v>0.12794786806262604</v>
      </c>
    </row>
    <row r="5784" spans="1:4">
      <c r="A5784">
        <v>5783</v>
      </c>
      <c r="B5784" s="431">
        <v>135.33475791704848</v>
      </c>
      <c r="C5784" s="324">
        <v>6.4400559679791594E-2</v>
      </c>
      <c r="D5784" s="324">
        <v>0.13031073789133354</v>
      </c>
    </row>
    <row r="5785" spans="1:4">
      <c r="A5785">
        <v>5784</v>
      </c>
      <c r="B5785" s="431">
        <v>135.84463310300765</v>
      </c>
      <c r="C5785" s="324">
        <v>6.1288490193564679E-2</v>
      </c>
      <c r="D5785" s="324">
        <v>0.13193210790498355</v>
      </c>
    </row>
    <row r="5786" spans="1:4">
      <c r="A5786">
        <v>5785</v>
      </c>
      <c r="B5786" s="431">
        <v>124.05690758834263</v>
      </c>
      <c r="C5786" s="324">
        <v>7.8261239215853276E-2</v>
      </c>
      <c r="D5786" s="324">
        <v>0.1168147007726273</v>
      </c>
    </row>
    <row r="5787" spans="1:4">
      <c r="A5787">
        <v>5786</v>
      </c>
      <c r="B5787" s="431">
        <v>152.10763853137132</v>
      </c>
      <c r="C5787" s="324">
        <v>7.4546717128039675E-2</v>
      </c>
      <c r="D5787" s="324">
        <v>0.13942881407773181</v>
      </c>
    </row>
    <row r="5788" spans="1:4">
      <c r="A5788">
        <v>5787</v>
      </c>
      <c r="B5788" s="431">
        <v>140.59318477008858</v>
      </c>
      <c r="C5788" s="324">
        <v>5.2875571126526022E-2</v>
      </c>
      <c r="D5788" s="324">
        <v>0.13947189628147774</v>
      </c>
    </row>
    <row r="5789" spans="1:4">
      <c r="A5789">
        <v>5788</v>
      </c>
      <c r="B5789" s="431">
        <v>153.1900999172471</v>
      </c>
      <c r="C5789" s="324">
        <v>5.9982648547730714E-2</v>
      </c>
      <c r="D5789" s="324">
        <v>0.14696642962199361</v>
      </c>
    </row>
    <row r="5790" spans="1:4">
      <c r="A5790">
        <v>5789</v>
      </c>
      <c r="B5790" s="431">
        <v>140.04422771552774</v>
      </c>
      <c r="C5790" s="324">
        <v>7.4199720865208527E-2</v>
      </c>
      <c r="D5790" s="324">
        <v>0.13031425364216812</v>
      </c>
    </row>
    <row r="5791" spans="1:4">
      <c r="A5791">
        <v>5790</v>
      </c>
      <c r="B5791" s="431">
        <v>128.25603189502209</v>
      </c>
      <c r="C5791" s="324">
        <v>5.7130273709599992E-2</v>
      </c>
      <c r="D5791" s="324">
        <v>0.12711879565881382</v>
      </c>
    </row>
    <row r="5792" spans="1:4">
      <c r="A5792">
        <v>5791</v>
      </c>
      <c r="B5792" s="431">
        <v>129.6730890985734</v>
      </c>
      <c r="C5792" s="324">
        <v>5.1557410150560277E-2</v>
      </c>
      <c r="D5792" s="324">
        <v>0.13042981625617633</v>
      </c>
    </row>
    <row r="5793" spans="1:4">
      <c r="A5793">
        <v>5792</v>
      </c>
      <c r="B5793" s="431">
        <v>130.2663617288346</v>
      </c>
      <c r="C5793" s="324">
        <v>6.0074641373974572E-2</v>
      </c>
      <c r="D5793" s="324">
        <v>0.12774202630176287</v>
      </c>
    </row>
    <row r="5794" spans="1:4">
      <c r="A5794">
        <v>5793</v>
      </c>
      <c r="B5794" s="431">
        <v>118.80720062133867</v>
      </c>
      <c r="C5794" s="324">
        <v>7.0699168718745542E-2</v>
      </c>
      <c r="D5794" s="324">
        <v>0.11499595343850187</v>
      </c>
    </row>
    <row r="5795" spans="1:4">
      <c r="A5795">
        <v>5794</v>
      </c>
      <c r="B5795" s="431">
        <v>128.30313721013226</v>
      </c>
      <c r="C5795" s="324">
        <v>6.7920658759735839E-2</v>
      </c>
      <c r="D5795" s="324">
        <v>0.12337590207497127</v>
      </c>
    </row>
    <row r="5796" spans="1:4">
      <c r="A5796">
        <v>5795</v>
      </c>
      <c r="B5796" s="431">
        <v>145.73560571810967</v>
      </c>
      <c r="C5796" s="324">
        <v>7.540041015269254E-2</v>
      </c>
      <c r="D5796" s="324">
        <v>0.13420102838802322</v>
      </c>
    </row>
    <row r="5797" spans="1:4">
      <c r="A5797">
        <v>5796</v>
      </c>
      <c r="B5797" s="431">
        <v>116.29627109980504</v>
      </c>
      <c r="C5797" s="324">
        <v>6.2583952905882131E-2</v>
      </c>
      <c r="D5797" s="324">
        <v>0.1153190017682271</v>
      </c>
    </row>
    <row r="5798" spans="1:4">
      <c r="A5798">
        <v>5797</v>
      </c>
      <c r="B5798" s="431">
        <v>154.28527177461513</v>
      </c>
      <c r="C5798" s="324">
        <v>7.0493327672823028E-2</v>
      </c>
      <c r="D5798" s="324">
        <v>0.142920661897525</v>
      </c>
    </row>
    <row r="5799" spans="1:4">
      <c r="A5799">
        <v>5798</v>
      </c>
      <c r="B5799" s="431">
        <v>112.27734807954491</v>
      </c>
      <c r="C5799" s="324">
        <v>7.7219272873932154E-2</v>
      </c>
      <c r="D5799" s="324">
        <v>0.10824074370576846</v>
      </c>
    </row>
    <row r="5800" spans="1:4">
      <c r="A5800">
        <v>5799</v>
      </c>
      <c r="B5800" s="431">
        <v>119.14168466910375</v>
      </c>
      <c r="C5800" s="324">
        <v>7.2662931691232571E-2</v>
      </c>
      <c r="D5800" s="324">
        <v>0.11469556425892639</v>
      </c>
    </row>
    <row r="5801" spans="1:4">
      <c r="A5801">
        <v>5800</v>
      </c>
      <c r="B5801" s="431">
        <v>136.49579286836831</v>
      </c>
      <c r="C5801" s="324">
        <v>7.2550911676395186E-2</v>
      </c>
      <c r="D5801" s="324">
        <v>0.1281894790177335</v>
      </c>
    </row>
    <row r="5802" spans="1:4">
      <c r="A5802">
        <v>5801</v>
      </c>
      <c r="B5802" s="431">
        <v>134.48557679171302</v>
      </c>
      <c r="C5802" s="324">
        <v>5.0966735240522185E-2</v>
      </c>
      <c r="D5802" s="324">
        <v>0.13491418455828064</v>
      </c>
    </row>
    <row r="5803" spans="1:4">
      <c r="A5803">
        <v>5802</v>
      </c>
      <c r="B5803" s="431">
        <v>141.32081429976955</v>
      </c>
      <c r="C5803" s="324">
        <v>7.7783578568037401E-2</v>
      </c>
      <c r="D5803" s="324">
        <v>0.12993258045703024</v>
      </c>
    </row>
    <row r="5804" spans="1:4">
      <c r="A5804">
        <v>5803</v>
      </c>
      <c r="B5804" s="431">
        <v>127.54724073454017</v>
      </c>
      <c r="C5804" s="324">
        <v>7.4117428876514277E-2</v>
      </c>
      <c r="D5804" s="324">
        <v>0.12074246008147729</v>
      </c>
    </row>
    <row r="5805" spans="1:4">
      <c r="A5805">
        <v>5804</v>
      </c>
      <c r="B5805" s="431">
        <v>133.28179962496188</v>
      </c>
      <c r="C5805" s="324">
        <v>7.7133161671056022E-2</v>
      </c>
      <c r="D5805" s="324">
        <v>0.12411133299458414</v>
      </c>
    </row>
    <row r="5806" spans="1:4">
      <c r="A5806">
        <v>5805</v>
      </c>
      <c r="B5806" s="431">
        <v>144.54721577471102</v>
      </c>
      <c r="C5806" s="324">
        <v>5.9188805846119678E-2</v>
      </c>
      <c r="D5806" s="324">
        <v>0.14008066776198805</v>
      </c>
    </row>
    <row r="5807" spans="1:4">
      <c r="A5807">
        <v>5806</v>
      </c>
      <c r="B5807" s="431">
        <v>148.48181431129908</v>
      </c>
      <c r="C5807" s="324">
        <v>6.9395310817936123E-2</v>
      </c>
      <c r="D5807" s="324">
        <v>0.13883436183847078</v>
      </c>
    </row>
    <row r="5808" spans="1:4">
      <c r="A5808">
        <v>5807</v>
      </c>
      <c r="B5808" s="431">
        <v>141.10189524773938</v>
      </c>
      <c r="C5808" s="324">
        <v>5.2728897585872979E-2</v>
      </c>
      <c r="D5808" s="324">
        <v>0.139981545448981</v>
      </c>
    </row>
    <row r="5809" spans="1:4">
      <c r="A5809">
        <v>5808</v>
      </c>
      <c r="B5809" s="431">
        <v>143.34606816794133</v>
      </c>
      <c r="C5809" s="324">
        <v>6.5064968543623092E-2</v>
      </c>
      <c r="D5809" s="324">
        <v>0.13656090996031003</v>
      </c>
    </row>
    <row r="5810" spans="1:4">
      <c r="A5810">
        <v>5809</v>
      </c>
      <c r="B5810" s="431">
        <v>139.88267372307092</v>
      </c>
      <c r="C5810" s="324">
        <v>5.0537100774486136E-2</v>
      </c>
      <c r="D5810" s="324">
        <v>0.13987793280885269</v>
      </c>
    </row>
    <row r="5811" spans="1:4">
      <c r="A5811">
        <v>5810</v>
      </c>
      <c r="B5811" s="431">
        <v>153.23347992143931</v>
      </c>
      <c r="C5811" s="324">
        <v>7.5011062549897964E-2</v>
      </c>
      <c r="D5811" s="324">
        <v>0.14008825072350112</v>
      </c>
    </row>
    <row r="5812" spans="1:4">
      <c r="A5812">
        <v>5811</v>
      </c>
      <c r="B5812" s="431">
        <v>102.87027740777087</v>
      </c>
      <c r="C5812" s="324">
        <v>5.153700240959274E-2</v>
      </c>
      <c r="D5812" s="324">
        <v>0.10681276792165689</v>
      </c>
    </row>
    <row r="5813" spans="1:4">
      <c r="A5813">
        <v>5812</v>
      </c>
      <c r="B5813" s="431">
        <v>109.66292555645049</v>
      </c>
      <c r="C5813" s="324">
        <v>5.836330855189046E-2</v>
      </c>
      <c r="D5813" s="324">
        <v>0.11095330549455602</v>
      </c>
    </row>
    <row r="5814" spans="1:4">
      <c r="A5814">
        <v>5813</v>
      </c>
      <c r="B5814" s="431">
        <v>133.29236852248576</v>
      </c>
      <c r="C5814" s="324">
        <v>7.5659085295935666E-2</v>
      </c>
      <c r="D5814" s="324">
        <v>0.12462400416550214</v>
      </c>
    </row>
    <row r="5815" spans="1:4">
      <c r="A5815">
        <v>5814</v>
      </c>
      <c r="B5815" s="431">
        <v>112.33916420253085</v>
      </c>
      <c r="C5815" s="324">
        <v>6.8081666165069527E-2</v>
      </c>
      <c r="D5815" s="324">
        <v>0.11059851119438899</v>
      </c>
    </row>
    <row r="5816" spans="1:4">
      <c r="A5816">
        <v>5815</v>
      </c>
      <c r="B5816" s="431">
        <v>144.42313041646341</v>
      </c>
      <c r="C5816" s="324">
        <v>5.2312888182845386E-2</v>
      </c>
      <c r="D5816" s="324">
        <v>0.14307958653317965</v>
      </c>
    </row>
    <row r="5817" spans="1:4">
      <c r="A5817">
        <v>5816</v>
      </c>
      <c r="B5817" s="431">
        <v>145.9918539217191</v>
      </c>
      <c r="C5817" s="324">
        <v>7.5358406312464932E-2</v>
      </c>
      <c r="D5817" s="324">
        <v>0.13441334874783953</v>
      </c>
    </row>
    <row r="5818" spans="1:4">
      <c r="A5818">
        <v>5817</v>
      </c>
      <c r="B5818" s="431">
        <v>142.02275082637527</v>
      </c>
      <c r="C5818" s="324">
        <v>7.7356701664327038E-2</v>
      </c>
      <c r="D5818" s="324">
        <v>0.13062208610987297</v>
      </c>
    </row>
    <row r="5819" spans="1:4">
      <c r="A5819">
        <v>5818</v>
      </c>
      <c r="B5819" s="431">
        <v>115.69543688651463</v>
      </c>
      <c r="C5819" s="324">
        <v>6.4449494823091424E-2</v>
      </c>
      <c r="D5819" s="324">
        <v>0.11429138262126567</v>
      </c>
    </row>
    <row r="5820" spans="1:4">
      <c r="A5820">
        <v>5819</v>
      </c>
      <c r="B5820" s="431">
        <v>116.94254410412849</v>
      </c>
      <c r="C5820" s="324">
        <v>7.8076962124592142E-2</v>
      </c>
      <c r="D5820" s="324">
        <v>0.11153146065690163</v>
      </c>
    </row>
    <row r="5821" spans="1:4">
      <c r="A5821">
        <v>5820</v>
      </c>
      <c r="B5821" s="431">
        <v>142.88929565107105</v>
      </c>
      <c r="C5821" s="324">
        <v>7.7307734138941264E-2</v>
      </c>
      <c r="D5821" s="324">
        <v>0.13129387624343206</v>
      </c>
    </row>
    <row r="5822" spans="1:4">
      <c r="A5822">
        <v>5821</v>
      </c>
      <c r="B5822" s="431">
        <v>131.85487754002398</v>
      </c>
      <c r="C5822" s="324">
        <v>5.052323541628348E-2</v>
      </c>
      <c r="D5822" s="324">
        <v>0.13276406194980936</v>
      </c>
    </row>
    <row r="5823" spans="1:4">
      <c r="A5823">
        <v>5822</v>
      </c>
      <c r="B5823" s="431">
        <v>119.13864247141936</v>
      </c>
      <c r="C5823" s="324">
        <v>7.4500293244840712E-2</v>
      </c>
      <c r="D5823" s="324">
        <v>0.1141732873328027</v>
      </c>
    </row>
    <row r="5824" spans="1:4">
      <c r="A5824">
        <v>5823</v>
      </c>
      <c r="B5824" s="431">
        <v>141.17830174730818</v>
      </c>
      <c r="C5824" s="324">
        <v>5.4909398595294638E-2</v>
      </c>
      <c r="D5824" s="324">
        <v>0.13908909725378141</v>
      </c>
    </row>
    <row r="5825" spans="1:4">
      <c r="A5825">
        <v>5824</v>
      </c>
      <c r="B5825" s="431">
        <v>131.23205756401941</v>
      </c>
      <c r="C5825" s="324">
        <v>7.0646102275068914E-2</v>
      </c>
      <c r="D5825" s="324">
        <v>0.12476104916691934</v>
      </c>
    </row>
    <row r="5826" spans="1:4">
      <c r="A5826">
        <v>5825</v>
      </c>
      <c r="B5826" s="431">
        <v>134.46642079686896</v>
      </c>
      <c r="C5826" s="324">
        <v>6.1029559472123886E-2</v>
      </c>
      <c r="D5826" s="324">
        <v>0.13088712221504981</v>
      </c>
    </row>
    <row r="5827" spans="1:4">
      <c r="A5827">
        <v>5826</v>
      </c>
      <c r="B5827" s="431">
        <v>112.9858608276424</v>
      </c>
      <c r="C5827" s="324">
        <v>5.824850357987383E-2</v>
      </c>
      <c r="D5827" s="324">
        <v>0.11379501356681325</v>
      </c>
    </row>
    <row r="5828" spans="1:4">
      <c r="A5828">
        <v>5827</v>
      </c>
      <c r="B5828" s="431">
        <v>111.54743478312155</v>
      </c>
      <c r="C5828" s="324">
        <v>6.2602250432876053E-2</v>
      </c>
      <c r="D5828" s="324">
        <v>0.11140102394391893</v>
      </c>
    </row>
    <row r="5829" spans="1:4">
      <c r="A5829">
        <v>5828</v>
      </c>
      <c r="B5829" s="431">
        <v>117.45753076371449</v>
      </c>
      <c r="C5829" s="324">
        <v>5.8987021515605517E-2</v>
      </c>
      <c r="D5829" s="324">
        <v>0.11735371047911936</v>
      </c>
    </row>
    <row r="5830" spans="1:4">
      <c r="A5830">
        <v>5829</v>
      </c>
      <c r="B5830" s="431">
        <v>141.39946330138415</v>
      </c>
      <c r="C5830" s="324">
        <v>6.0389025397779898E-2</v>
      </c>
      <c r="D5830" s="324">
        <v>0.13692408420275437</v>
      </c>
    </row>
    <row r="5831" spans="1:4">
      <c r="A5831">
        <v>5830</v>
      </c>
      <c r="B5831" s="431">
        <v>127.97394492460185</v>
      </c>
      <c r="C5831" s="324">
        <v>7.6105200595271399E-2</v>
      </c>
      <c r="D5831" s="324">
        <v>0.12043264604344894</v>
      </c>
    </row>
    <row r="5832" spans="1:4">
      <c r="A5832">
        <v>5831</v>
      </c>
      <c r="B5832" s="431">
        <v>102.0043541870407</v>
      </c>
      <c r="C5832" s="324">
        <v>6.8344237328667304E-2</v>
      </c>
      <c r="D5832" s="324">
        <v>0.10230656374768908</v>
      </c>
    </row>
    <row r="5833" spans="1:4">
      <c r="A5833">
        <v>5832</v>
      </c>
      <c r="B5833" s="431">
        <v>109.95388573439789</v>
      </c>
      <c r="C5833" s="324">
        <v>6.7130391582441704E-2</v>
      </c>
      <c r="D5833" s="324">
        <v>0.10893527534936982</v>
      </c>
    </row>
    <row r="5834" spans="1:4">
      <c r="A5834">
        <v>5833</v>
      </c>
      <c r="B5834" s="431">
        <v>102.39615098268582</v>
      </c>
      <c r="C5834" s="324">
        <v>5.7717722830231175E-2</v>
      </c>
      <c r="D5834" s="324">
        <v>0.10495644074728927</v>
      </c>
    </row>
    <row r="5835" spans="1:4">
      <c r="A5835">
        <v>5834</v>
      </c>
      <c r="B5835" s="431">
        <v>146.19081337606423</v>
      </c>
      <c r="C5835" s="324">
        <v>7.8182535156692629E-2</v>
      </c>
      <c r="D5835" s="324">
        <v>0.13343458190014998</v>
      </c>
    </row>
    <row r="5836" spans="1:4">
      <c r="A5836">
        <v>5835</v>
      </c>
      <c r="B5836" s="431">
        <v>147.94228542281152</v>
      </c>
      <c r="C5836" s="324">
        <v>7.5838003948255447E-2</v>
      </c>
      <c r="D5836" s="324">
        <v>0.13570358848403924</v>
      </c>
    </row>
    <row r="5837" spans="1:4">
      <c r="A5837">
        <v>5836</v>
      </c>
      <c r="B5837" s="431">
        <v>122.48490151671132</v>
      </c>
      <c r="C5837" s="324">
        <v>5.8946439637311943E-2</v>
      </c>
      <c r="D5837" s="324">
        <v>0.12160134061724641</v>
      </c>
    </row>
    <row r="5838" spans="1:4">
      <c r="A5838">
        <v>5837</v>
      </c>
      <c r="B5838" s="431">
        <v>116.01515152318039</v>
      </c>
      <c r="C5838" s="324">
        <v>7.4213159654388752E-2</v>
      </c>
      <c r="D5838" s="324">
        <v>0.11185534542254771</v>
      </c>
    </row>
    <row r="5839" spans="1:4">
      <c r="A5839">
        <v>5838</v>
      </c>
      <c r="B5839" s="431">
        <v>107.03459759983855</v>
      </c>
      <c r="C5839" s="324">
        <v>7.2450214467221039E-2</v>
      </c>
      <c r="D5839" s="324">
        <v>0.10535869065921966</v>
      </c>
    </row>
    <row r="5840" spans="1:4">
      <c r="A5840">
        <v>5839</v>
      </c>
      <c r="B5840" s="431">
        <v>121.52451639022232</v>
      </c>
      <c r="C5840" s="324">
        <v>5.1731665489138885E-2</v>
      </c>
      <c r="D5840" s="324">
        <v>0.12318895274048827</v>
      </c>
    </row>
    <row r="5841" spans="1:4">
      <c r="A5841">
        <v>5840</v>
      </c>
      <c r="B5841" s="431">
        <v>110.96564976558422</v>
      </c>
      <c r="C5841" s="324">
        <v>5.0229211803632427E-2</v>
      </c>
      <c r="D5841" s="324">
        <v>0.11432109625194424</v>
      </c>
    </row>
    <row r="5842" spans="1:4">
      <c r="A5842">
        <v>5841</v>
      </c>
      <c r="B5842" s="431">
        <v>123.25557425033649</v>
      </c>
      <c r="C5842" s="324">
        <v>5.1304807318982112E-2</v>
      </c>
      <c r="D5842" s="324">
        <v>0.12486240500243817</v>
      </c>
    </row>
    <row r="5843" spans="1:4">
      <c r="A5843">
        <v>5842</v>
      </c>
      <c r="B5843" s="431">
        <v>150.2032746829523</v>
      </c>
      <c r="C5843" s="324">
        <v>5.2326494749787497E-2</v>
      </c>
      <c r="D5843" s="324">
        <v>0.14814357092217728</v>
      </c>
    </row>
    <row r="5844" spans="1:4">
      <c r="A5844">
        <v>5843</v>
      </c>
      <c r="B5844" s="431">
        <v>123.09169040174869</v>
      </c>
      <c r="C5844" s="324">
        <v>5.3743415052883055E-2</v>
      </c>
      <c r="D5844" s="324">
        <v>0.12387180311414595</v>
      </c>
    </row>
    <row r="5845" spans="1:4">
      <c r="A5845">
        <v>5844</v>
      </c>
      <c r="B5845" s="431">
        <v>116.745881523932</v>
      </c>
      <c r="C5845" s="324">
        <v>5.917348902168381E-2</v>
      </c>
      <c r="D5845" s="324">
        <v>0.11669849365287031</v>
      </c>
    </row>
    <row r="5846" spans="1:4">
      <c r="A5846">
        <v>5845</v>
      </c>
      <c r="B5846" s="431">
        <v>128.5222868971743</v>
      </c>
      <c r="C5846" s="324">
        <v>7.5598899263701821E-2</v>
      </c>
      <c r="D5846" s="324">
        <v>0.12101188644519267</v>
      </c>
    </row>
    <row r="5847" spans="1:4">
      <c r="A5847">
        <v>5846</v>
      </c>
      <c r="B5847" s="431">
        <v>126.20957233690996</v>
      </c>
      <c r="C5847" s="324">
        <v>6.3640088380146814E-2</v>
      </c>
      <c r="D5847" s="324">
        <v>0.12312998598842584</v>
      </c>
    </row>
    <row r="5848" spans="1:4">
      <c r="A5848">
        <v>5847</v>
      </c>
      <c r="B5848" s="431">
        <v>130.12025310050456</v>
      </c>
      <c r="C5848" s="324">
        <v>5.1563977609185498E-2</v>
      </c>
      <c r="D5848" s="324">
        <v>0.13082137051080303</v>
      </c>
    </row>
    <row r="5849" spans="1:4">
      <c r="A5849">
        <v>5848</v>
      </c>
      <c r="B5849" s="431">
        <v>119.05493090884482</v>
      </c>
      <c r="C5849" s="324">
        <v>6.4585096400503583E-2</v>
      </c>
      <c r="D5849" s="324">
        <v>0.11698775673912797</v>
      </c>
    </row>
    <row r="5850" spans="1:4">
      <c r="A5850">
        <v>5849</v>
      </c>
      <c r="B5850" s="431">
        <v>113.69702314534037</v>
      </c>
      <c r="C5850" s="324">
        <v>7.7421252405001431E-2</v>
      </c>
      <c r="D5850" s="324">
        <v>0.10926067833277954</v>
      </c>
    </row>
    <row r="5851" spans="1:4">
      <c r="A5851">
        <v>5850</v>
      </c>
      <c r="B5851" s="431">
        <v>118.99167385874662</v>
      </c>
      <c r="C5851" s="324">
        <v>5.0994628845245873E-2</v>
      </c>
      <c r="D5851" s="324">
        <v>0.12120043732933017</v>
      </c>
    </row>
    <row r="5852" spans="1:4">
      <c r="A5852">
        <v>5851</v>
      </c>
      <c r="B5852" s="431">
        <v>123.07939112059212</v>
      </c>
      <c r="C5852" s="324">
        <v>7.0723409657703434E-2</v>
      </c>
      <c r="D5852" s="324">
        <v>0.11833985011844543</v>
      </c>
    </row>
    <row r="5853" spans="1:4">
      <c r="A5853">
        <v>5852</v>
      </c>
      <c r="B5853" s="431">
        <v>149.70869680121774</v>
      </c>
      <c r="C5853" s="324">
        <v>6.3188783327671139E-2</v>
      </c>
      <c r="D5853" s="324">
        <v>0.14257508029600574</v>
      </c>
    </row>
    <row r="5854" spans="1:4">
      <c r="A5854">
        <v>5853</v>
      </c>
      <c r="B5854" s="431">
        <v>137.07352471993048</v>
      </c>
      <c r="C5854" s="324">
        <v>5.4490951790702978E-2</v>
      </c>
      <c r="D5854" s="324">
        <v>0.13571876308896502</v>
      </c>
    </row>
    <row r="5855" spans="1:4">
      <c r="A5855">
        <v>5854</v>
      </c>
      <c r="B5855" s="431">
        <v>160.67667450491143</v>
      </c>
      <c r="C5855" s="324">
        <v>7.5325818031712358E-2</v>
      </c>
      <c r="D5855" s="324">
        <v>0.14562867809794411</v>
      </c>
    </row>
    <row r="5856" spans="1:4">
      <c r="A5856">
        <v>5855</v>
      </c>
      <c r="B5856" s="431">
        <v>131.33458954016635</v>
      </c>
      <c r="C5856" s="324">
        <v>7.4636636089830025E-2</v>
      </c>
      <c r="D5856" s="324">
        <v>0.1234772858199942</v>
      </c>
    </row>
    <row r="5857" spans="1:4">
      <c r="A5857">
        <v>5856</v>
      </c>
      <c r="B5857" s="431">
        <v>126.4382859523479</v>
      </c>
      <c r="C5857" s="324">
        <v>7.3997122456318287E-2</v>
      </c>
      <c r="D5857" s="324">
        <v>0.11992832377950652</v>
      </c>
    </row>
    <row r="5858" spans="1:4">
      <c r="A5858">
        <v>5857</v>
      </c>
      <c r="B5858" s="431">
        <v>159.25956392395727</v>
      </c>
      <c r="C5858" s="324">
        <v>7.1132000643355772E-2</v>
      </c>
      <c r="D5858" s="324">
        <v>0.14652208559384192</v>
      </c>
    </row>
    <row r="5859" spans="1:4">
      <c r="A5859">
        <v>5858</v>
      </c>
      <c r="B5859" s="431">
        <v>144.10648724911505</v>
      </c>
      <c r="C5859" s="324">
        <v>6.3600081947445916E-2</v>
      </c>
      <c r="D5859" s="324">
        <v>0.13780001759627408</v>
      </c>
    </row>
    <row r="5860" spans="1:4">
      <c r="A5860">
        <v>5859</v>
      </c>
      <c r="B5860" s="431">
        <v>124.31562748633243</v>
      </c>
      <c r="C5860" s="324">
        <v>7.4525187664909842E-2</v>
      </c>
      <c r="D5860" s="324">
        <v>0.11813462258136233</v>
      </c>
    </row>
    <row r="5861" spans="1:4">
      <c r="A5861">
        <v>5860</v>
      </c>
      <c r="B5861" s="431">
        <v>137.39656072705532</v>
      </c>
      <c r="C5861" s="324">
        <v>5.2417135994144319E-2</v>
      </c>
      <c r="D5861" s="324">
        <v>0.13687125817110077</v>
      </c>
    </row>
    <row r="5862" spans="1:4">
      <c r="A5862">
        <v>5861</v>
      </c>
      <c r="B5862" s="431">
        <v>119.86184188805409</v>
      </c>
      <c r="C5862" s="324">
        <v>7.1812777366401986E-2</v>
      </c>
      <c r="D5862" s="324">
        <v>0.11549944125358907</v>
      </c>
    </row>
    <row r="5863" spans="1:4">
      <c r="A5863">
        <v>5862</v>
      </c>
      <c r="B5863" s="431">
        <v>119.22941326251308</v>
      </c>
      <c r="C5863" s="324">
        <v>5.7955966260263683E-2</v>
      </c>
      <c r="D5863" s="324">
        <v>0.11916924244491685</v>
      </c>
    </row>
    <row r="5864" spans="1:4">
      <c r="A5864">
        <v>5863</v>
      </c>
      <c r="B5864" s="431">
        <v>117.79965797685028</v>
      </c>
      <c r="C5864" s="324">
        <v>6.0403581983597757E-2</v>
      </c>
      <c r="D5864" s="324">
        <v>0.11721182188450699</v>
      </c>
    </row>
    <row r="5865" spans="1:4">
      <c r="A5865">
        <v>5864</v>
      </c>
      <c r="B5865" s="431">
        <v>128.10553705232897</v>
      </c>
      <c r="C5865" s="324">
        <v>6.130868961629863E-2</v>
      </c>
      <c r="D5865" s="324">
        <v>0.12549744921306813</v>
      </c>
    </row>
    <row r="5866" spans="1:4">
      <c r="A5866">
        <v>5865</v>
      </c>
      <c r="B5866" s="431">
        <v>132.27996405581632</v>
      </c>
      <c r="C5866" s="324">
        <v>6.5227668311087256E-2</v>
      </c>
      <c r="D5866" s="324">
        <v>0.12751943052733455</v>
      </c>
    </row>
    <row r="5867" spans="1:4">
      <c r="A5867">
        <v>5866</v>
      </c>
      <c r="B5867" s="431">
        <v>106.53145520771835</v>
      </c>
      <c r="C5867" s="324">
        <v>5.7863783276576451E-2</v>
      </c>
      <c r="D5867" s="324">
        <v>0.10843001910905793</v>
      </c>
    </row>
    <row r="5868" spans="1:4">
      <c r="A5868">
        <v>5867</v>
      </c>
      <c r="B5868" s="431">
        <v>140.49790456019673</v>
      </c>
      <c r="C5868" s="324">
        <v>7.9132967986694058E-2</v>
      </c>
      <c r="D5868" s="324">
        <v>0.12881451840683769</v>
      </c>
    </row>
    <row r="5869" spans="1:4">
      <c r="A5869">
        <v>5868</v>
      </c>
      <c r="B5869" s="431">
        <v>127.07975977222129</v>
      </c>
      <c r="C5869" s="324">
        <v>7.6150432306411872E-2</v>
      </c>
      <c r="D5869" s="324">
        <v>0.11973949387270122</v>
      </c>
    </row>
    <row r="5870" spans="1:4">
      <c r="A5870">
        <v>5869</v>
      </c>
      <c r="B5870" s="431">
        <v>123.11351098216605</v>
      </c>
      <c r="C5870" s="324">
        <v>5.721133936998031E-2</v>
      </c>
      <c r="D5870" s="324">
        <v>0.1227109817758103</v>
      </c>
    </row>
    <row r="5871" spans="1:4">
      <c r="A5871">
        <v>5870</v>
      </c>
      <c r="B5871" s="431">
        <v>106.66404933527259</v>
      </c>
      <c r="C5871" s="324">
        <v>6.4158691397941989E-2</v>
      </c>
      <c r="D5871" s="324">
        <v>0.10700282535510634</v>
      </c>
    </row>
    <row r="5872" spans="1:4">
      <c r="A5872">
        <v>5871</v>
      </c>
      <c r="B5872" s="431">
        <v>122.93892928664769</v>
      </c>
      <c r="C5872" s="324">
        <v>7.8147822636248462E-2</v>
      </c>
      <c r="D5872" s="324">
        <v>0.11600988009180718</v>
      </c>
    </row>
    <row r="5873" spans="1:4">
      <c r="A5873">
        <v>5872</v>
      </c>
      <c r="B5873" s="431">
        <v>123.59888261966434</v>
      </c>
      <c r="C5873" s="324">
        <v>5.7982120522289599E-2</v>
      </c>
      <c r="D5873" s="324">
        <v>0.12286377858960382</v>
      </c>
    </row>
    <row r="5874" spans="1:4">
      <c r="A5874">
        <v>5873</v>
      </c>
      <c r="B5874" s="431">
        <v>148.56693808811468</v>
      </c>
      <c r="C5874" s="324">
        <v>7.2081762837284138E-2</v>
      </c>
      <c r="D5874" s="324">
        <v>0.13775203162587066</v>
      </c>
    </row>
    <row r="5875" spans="1:4">
      <c r="A5875">
        <v>5874</v>
      </c>
      <c r="B5875" s="431">
        <v>156.51167449040389</v>
      </c>
      <c r="C5875" s="324">
        <v>7.5820782280443602E-2</v>
      </c>
      <c r="D5875" s="324">
        <v>0.14222826967881416</v>
      </c>
    </row>
    <row r="5876" spans="1:4">
      <c r="A5876">
        <v>5875</v>
      </c>
      <c r="B5876" s="431">
        <v>141.69210304788868</v>
      </c>
      <c r="C5876" s="324">
        <v>7.4043093884383834E-2</v>
      </c>
      <c r="D5876" s="324">
        <v>0.131640431573331</v>
      </c>
    </row>
    <row r="5877" spans="1:4">
      <c r="A5877">
        <v>5876</v>
      </c>
      <c r="B5877" s="431">
        <v>138.49391559604538</v>
      </c>
      <c r="C5877" s="324">
        <v>6.1721701748539554E-2</v>
      </c>
      <c r="D5877" s="324">
        <v>0.1339572600419579</v>
      </c>
    </row>
    <row r="5878" spans="1:4">
      <c r="A5878">
        <v>5877</v>
      </c>
      <c r="B5878" s="431">
        <v>144.2476147618215</v>
      </c>
      <c r="C5878" s="324">
        <v>6.0122446119842327E-2</v>
      </c>
      <c r="D5878" s="324">
        <v>0.1394190228937289</v>
      </c>
    </row>
    <row r="5879" spans="1:4">
      <c r="A5879">
        <v>5878</v>
      </c>
      <c r="B5879" s="431">
        <v>151.47232208166648</v>
      </c>
      <c r="C5879" s="324">
        <v>6.8191545232288334E-2</v>
      </c>
      <c r="D5879" s="324">
        <v>0.14173750681290082</v>
      </c>
    </row>
    <row r="5880" spans="1:4">
      <c r="A5880">
        <v>5879</v>
      </c>
      <c r="B5880" s="431">
        <v>138.97383018764711</v>
      </c>
      <c r="C5880" s="324">
        <v>7.918540819044477E-2</v>
      </c>
      <c r="D5880" s="324">
        <v>0.12765928331494028</v>
      </c>
    </row>
    <row r="5881" spans="1:4">
      <c r="A5881">
        <v>5880</v>
      </c>
      <c r="B5881" s="431">
        <v>136.81073411704836</v>
      </c>
      <c r="C5881" s="324">
        <v>6.5762525138334624E-2</v>
      </c>
      <c r="D5881" s="324">
        <v>0.13098724709149887</v>
      </c>
    </row>
    <row r="5882" spans="1:4">
      <c r="A5882">
        <v>5881</v>
      </c>
      <c r="B5882" s="431">
        <v>137.4389632063488</v>
      </c>
      <c r="C5882" s="324">
        <v>6.3319830011259681E-2</v>
      </c>
      <c r="D5882" s="324">
        <v>0.13245007121561062</v>
      </c>
    </row>
    <row r="5883" spans="1:4">
      <c r="A5883">
        <v>5882</v>
      </c>
      <c r="B5883" s="431">
        <v>125.78478473903833</v>
      </c>
      <c r="C5883" s="324">
        <v>7.9068252401923875E-2</v>
      </c>
      <c r="D5883" s="324">
        <v>0.11786476873840021</v>
      </c>
    </row>
    <row r="5884" spans="1:4">
      <c r="A5884">
        <v>5883</v>
      </c>
      <c r="B5884" s="431">
        <v>98.800750614782487</v>
      </c>
      <c r="C5884" s="324">
        <v>5.5228295603407689E-2</v>
      </c>
      <c r="D5884" s="324">
        <v>0.10243021742466268</v>
      </c>
    </row>
    <row r="5885" spans="1:4">
      <c r="A5885">
        <v>5884</v>
      </c>
      <c r="B5885" s="431">
        <v>109.68043710606207</v>
      </c>
      <c r="C5885" s="324">
        <v>6.2418190935821363E-2</v>
      </c>
      <c r="D5885" s="324">
        <v>0.10991011219147866</v>
      </c>
    </row>
    <row r="5886" spans="1:4">
      <c r="A5886">
        <v>5885</v>
      </c>
      <c r="B5886" s="431">
        <v>109.51046035081569</v>
      </c>
      <c r="C5886" s="324">
        <v>5.6725682065228787E-2</v>
      </c>
      <c r="D5886" s="324">
        <v>0.11125845981833242</v>
      </c>
    </row>
    <row r="5887" spans="1:4">
      <c r="A5887">
        <v>5886</v>
      </c>
      <c r="B5887" s="431">
        <v>146.3525357488767</v>
      </c>
      <c r="C5887" s="324">
        <v>5.6070334876920258E-2</v>
      </c>
      <c r="D5887" s="324">
        <v>0.14302019651701001</v>
      </c>
    </row>
    <row r="5888" spans="1:4">
      <c r="A5888">
        <v>5887</v>
      </c>
      <c r="B5888" s="431">
        <v>148.34748927963795</v>
      </c>
      <c r="C5888" s="324">
        <v>7.5871432682439427E-2</v>
      </c>
      <c r="D5888" s="324">
        <v>0.13599794824401798</v>
      </c>
    </row>
    <row r="5889" spans="1:4">
      <c r="A5889">
        <v>5888</v>
      </c>
      <c r="B5889" s="431">
        <v>112.04776729029875</v>
      </c>
      <c r="C5889" s="324">
        <v>7.8958813286832921E-2</v>
      </c>
      <c r="D5889" s="324">
        <v>0.10764556655632379</v>
      </c>
    </row>
    <row r="5890" spans="1:4">
      <c r="A5890">
        <v>5889</v>
      </c>
      <c r="B5890" s="431">
        <v>142.71252478814026</v>
      </c>
      <c r="C5890" s="324">
        <v>7.3942635377842306E-2</v>
      </c>
      <c r="D5890" s="324">
        <v>0.13246423825507836</v>
      </c>
    </row>
    <row r="5891" spans="1:4">
      <c r="A5891">
        <v>5890</v>
      </c>
      <c r="B5891" s="431">
        <v>124.425670846705</v>
      </c>
      <c r="C5891" s="324">
        <v>5.0072212065603687E-2</v>
      </c>
      <c r="D5891" s="324">
        <v>0.12633704178101052</v>
      </c>
    </row>
    <row r="5892" spans="1:4">
      <c r="A5892">
        <v>5891</v>
      </c>
      <c r="B5892" s="431">
        <v>128.84043832868466</v>
      </c>
      <c r="C5892" s="324">
        <v>6.1212204634776439E-2</v>
      </c>
      <c r="D5892" s="324">
        <v>0.12614209880738045</v>
      </c>
    </row>
    <row r="5893" spans="1:4">
      <c r="A5893">
        <v>5892</v>
      </c>
      <c r="B5893" s="431">
        <v>126.4946974940588</v>
      </c>
      <c r="C5893" s="324">
        <v>5.6047427317149671E-2</v>
      </c>
      <c r="D5893" s="324">
        <v>0.12600316969864445</v>
      </c>
    </row>
    <row r="5894" spans="1:4">
      <c r="A5894">
        <v>5893</v>
      </c>
      <c r="B5894" s="431">
        <v>160.43029591464324</v>
      </c>
      <c r="C5894" s="324">
        <v>7.7221255138153796E-2</v>
      </c>
      <c r="D5894" s="324">
        <v>0.14455610229863353</v>
      </c>
    </row>
    <row r="5895" spans="1:4">
      <c r="A5895">
        <v>5894</v>
      </c>
      <c r="B5895" s="431">
        <v>121.66993444563144</v>
      </c>
      <c r="C5895" s="324">
        <v>6.3242522572745818E-2</v>
      </c>
      <c r="D5895" s="324">
        <v>0.11953856052889822</v>
      </c>
    </row>
    <row r="5896" spans="1:4">
      <c r="A5896">
        <v>5895</v>
      </c>
      <c r="B5896" s="431">
        <v>145.62696556200402</v>
      </c>
      <c r="C5896" s="324">
        <v>6.1124493969196683E-2</v>
      </c>
      <c r="D5896" s="324">
        <v>0.14012896516547679</v>
      </c>
    </row>
    <row r="5897" spans="1:4">
      <c r="A5897">
        <v>5896</v>
      </c>
      <c r="B5897" s="431">
        <v>124.51943092462542</v>
      </c>
      <c r="C5897" s="324">
        <v>6.3947831561764631E-2</v>
      </c>
      <c r="D5897" s="324">
        <v>0.12164502285591675</v>
      </c>
    </row>
    <row r="5898" spans="1:4">
      <c r="A5898">
        <v>5897</v>
      </c>
      <c r="B5898" s="431">
        <v>104.4755432772794</v>
      </c>
      <c r="C5898" s="324">
        <v>5.3419520977614224E-2</v>
      </c>
      <c r="D5898" s="324">
        <v>0.10776227601297336</v>
      </c>
    </row>
    <row r="5899" spans="1:4">
      <c r="A5899">
        <v>5898</v>
      </c>
      <c r="B5899" s="431">
        <v>147.11492250133037</v>
      </c>
      <c r="C5899" s="324">
        <v>7.9612301466806007E-2</v>
      </c>
      <c r="D5899" s="324">
        <v>0.13355724147460823</v>
      </c>
    </row>
    <row r="5900" spans="1:4">
      <c r="A5900">
        <v>5899</v>
      </c>
      <c r="B5900" s="431">
        <v>135.17231582723522</v>
      </c>
      <c r="C5900" s="324">
        <v>5.0299090305482547E-2</v>
      </c>
      <c r="D5900" s="324">
        <v>0.13579994437623</v>
      </c>
    </row>
    <row r="5901" spans="1:4">
      <c r="A5901">
        <v>5900</v>
      </c>
      <c r="B5901" s="431">
        <v>140.42999267980551</v>
      </c>
      <c r="C5901" s="324">
        <v>7.8514667986200506E-2</v>
      </c>
      <c r="D5901" s="324">
        <v>0.12899203704910639</v>
      </c>
    </row>
    <row r="5902" spans="1:4">
      <c r="A5902">
        <v>5901</v>
      </c>
      <c r="B5902" s="431">
        <v>153.71557605802451</v>
      </c>
      <c r="C5902" s="324">
        <v>7.9554315404758935E-2</v>
      </c>
      <c r="D5902" s="324">
        <v>0.13848890979944325</v>
      </c>
    </row>
    <row r="5903" spans="1:4">
      <c r="A5903">
        <v>5902</v>
      </c>
      <c r="B5903" s="431">
        <v>124.14549288888068</v>
      </c>
      <c r="C5903" s="324">
        <v>6.2983816095154646E-2</v>
      </c>
      <c r="D5903" s="324">
        <v>0.12165526238980867</v>
      </c>
    </row>
    <row r="5904" spans="1:4">
      <c r="A5904">
        <v>5903</v>
      </c>
      <c r="B5904" s="431">
        <v>146.86925391636322</v>
      </c>
      <c r="C5904" s="324">
        <v>5.4449016556352856E-2</v>
      </c>
      <c r="D5904" s="324">
        <v>0.14421816425965261</v>
      </c>
    </row>
    <row r="5905" spans="1:4">
      <c r="A5905">
        <v>5904</v>
      </c>
      <c r="B5905" s="431">
        <v>129.2031537205466</v>
      </c>
      <c r="C5905" s="324">
        <v>5.9560893922839732E-2</v>
      </c>
      <c r="D5905" s="324">
        <v>0.12703817913835466</v>
      </c>
    </row>
    <row r="5906" spans="1:4">
      <c r="A5906">
        <v>5905</v>
      </c>
      <c r="B5906" s="431">
        <v>120.43099821171531</v>
      </c>
      <c r="C5906" s="324">
        <v>5.1516739521881912E-2</v>
      </c>
      <c r="D5906" s="324">
        <v>0.12229816266796695</v>
      </c>
    </row>
    <row r="5907" spans="1:4">
      <c r="A5907">
        <v>5906</v>
      </c>
      <c r="B5907" s="431">
        <v>134.34427156334888</v>
      </c>
      <c r="C5907" s="324">
        <v>5.411173342452931E-2</v>
      </c>
      <c r="D5907" s="324">
        <v>0.13350873389665338</v>
      </c>
    </row>
    <row r="5908" spans="1:4">
      <c r="A5908">
        <v>5907</v>
      </c>
      <c r="B5908" s="431">
        <v>136.68040904956757</v>
      </c>
      <c r="C5908" s="324">
        <v>7.2915539300495547E-2</v>
      </c>
      <c r="D5908" s="324">
        <v>0.1281989947197576</v>
      </c>
    </row>
    <row r="5909" spans="1:4">
      <c r="A5909">
        <v>5908</v>
      </c>
      <c r="B5909" s="431">
        <v>113.59118147610394</v>
      </c>
      <c r="C5909" s="324">
        <v>7.9876764649467899E-2</v>
      </c>
      <c r="D5909" s="324">
        <v>0.10857036588661789</v>
      </c>
    </row>
    <row r="5910" spans="1:4">
      <c r="A5910">
        <v>5909</v>
      </c>
      <c r="B5910" s="431">
        <v>151.26893100739193</v>
      </c>
      <c r="C5910" s="324">
        <v>6.3672842440974362E-2</v>
      </c>
      <c r="D5910" s="324">
        <v>0.14363201655931729</v>
      </c>
    </row>
    <row r="5911" spans="1:4">
      <c r="A5911">
        <v>5910</v>
      </c>
      <c r="B5911" s="431">
        <v>147.89236391928011</v>
      </c>
      <c r="C5911" s="324">
        <v>5.3052000032296404E-2</v>
      </c>
      <c r="D5911" s="324">
        <v>0.1457687884164694</v>
      </c>
    </row>
    <row r="5912" spans="1:4">
      <c r="A5912">
        <v>5911</v>
      </c>
      <c r="B5912" s="431">
        <v>151.50177868683247</v>
      </c>
      <c r="C5912" s="324">
        <v>7.9070934834457443E-2</v>
      </c>
      <c r="D5912" s="324">
        <v>0.13704436133784001</v>
      </c>
    </row>
    <row r="5913" spans="1:4">
      <c r="A5913">
        <v>5912</v>
      </c>
      <c r="B5913" s="431">
        <v>132.70126973316619</v>
      </c>
      <c r="C5913" s="324">
        <v>6.6026138549682756E-2</v>
      </c>
      <c r="D5913" s="324">
        <v>0.12756969597779302</v>
      </c>
    </row>
    <row r="5914" spans="1:4">
      <c r="A5914">
        <v>5913</v>
      </c>
      <c r="B5914" s="431">
        <v>128.55908863060787</v>
      </c>
      <c r="C5914" s="324">
        <v>6.7330133326971034E-2</v>
      </c>
      <c r="D5914" s="324">
        <v>0.12378087941809388</v>
      </c>
    </row>
    <row r="5915" spans="1:4">
      <c r="A5915">
        <v>5914</v>
      </c>
      <c r="B5915" s="431">
        <v>155.38593390280295</v>
      </c>
      <c r="C5915" s="324">
        <v>7.673934130311913E-2</v>
      </c>
      <c r="D5915" s="324">
        <v>0.14096456310256092</v>
      </c>
    </row>
    <row r="5916" spans="1:4">
      <c r="A5916">
        <v>5915</v>
      </c>
      <c r="B5916" s="431">
        <v>118.40963018779426</v>
      </c>
      <c r="C5916" s="324">
        <v>5.2694560490872046E-2</v>
      </c>
      <c r="D5916" s="324">
        <v>0.12013613856130823</v>
      </c>
    </row>
    <row r="5917" spans="1:4">
      <c r="A5917">
        <v>5916</v>
      </c>
      <c r="B5917" s="431">
        <v>139.7517467080387</v>
      </c>
      <c r="C5917" s="324">
        <v>7.5604641901145062E-2</v>
      </c>
      <c r="D5917" s="324">
        <v>0.12956194351390543</v>
      </c>
    </row>
    <row r="5918" spans="1:4">
      <c r="A5918">
        <v>5917</v>
      </c>
      <c r="B5918" s="431">
        <v>130.62113412942756</v>
      </c>
      <c r="C5918" s="324">
        <v>5.6581783297742619E-2</v>
      </c>
      <c r="D5918" s="324">
        <v>0.12933976188125018</v>
      </c>
    </row>
    <row r="5919" spans="1:4">
      <c r="A5919">
        <v>5918</v>
      </c>
      <c r="B5919" s="431">
        <v>122.22842180311336</v>
      </c>
      <c r="C5919" s="324">
        <v>5.5893886608953537E-2</v>
      </c>
      <c r="D5919" s="324">
        <v>0.12239630009638655</v>
      </c>
    </row>
    <row r="5920" spans="1:4">
      <c r="A5920">
        <v>5919</v>
      </c>
      <c r="B5920" s="431">
        <v>158.570580834027</v>
      </c>
      <c r="C5920" s="324">
        <v>7.7441915402860342E-2</v>
      </c>
      <c r="D5920" s="324">
        <v>0.14305314623267293</v>
      </c>
    </row>
    <row r="5921" spans="1:4">
      <c r="A5921">
        <v>5920</v>
      </c>
      <c r="B5921" s="431">
        <v>146.91594130126694</v>
      </c>
      <c r="C5921" s="324">
        <v>6.6459910225337329E-2</v>
      </c>
      <c r="D5921" s="324">
        <v>0.13885276697076279</v>
      </c>
    </row>
    <row r="5922" spans="1:4">
      <c r="A5922">
        <v>5921</v>
      </c>
      <c r="B5922" s="431">
        <v>134.43740498490871</v>
      </c>
      <c r="C5922" s="324">
        <v>7.9419808238474568E-2</v>
      </c>
      <c r="D5922" s="324">
        <v>0.1241983028790199</v>
      </c>
    </row>
    <row r="5923" spans="1:4">
      <c r="A5923">
        <v>5922</v>
      </c>
      <c r="B5923" s="431">
        <v>147.74782524616663</v>
      </c>
      <c r="C5923" s="324">
        <v>5.769535352834284E-2</v>
      </c>
      <c r="D5923" s="324">
        <v>0.14346054039434003</v>
      </c>
    </row>
    <row r="5924" spans="1:4">
      <c r="A5924">
        <v>5923</v>
      </c>
      <c r="B5924" s="431">
        <v>115.3455543909229</v>
      </c>
      <c r="C5924" s="324">
        <v>5.4061672298266403E-2</v>
      </c>
      <c r="D5924" s="324">
        <v>0.11703929408472163</v>
      </c>
    </row>
    <row r="5925" spans="1:4">
      <c r="A5925">
        <v>5924</v>
      </c>
      <c r="B5925" s="431">
        <v>126.65912677322373</v>
      </c>
      <c r="C5925" s="324">
        <v>5.3809203549199366E-2</v>
      </c>
      <c r="D5925" s="324">
        <v>0.12695024764578361</v>
      </c>
    </row>
    <row r="5926" spans="1:4">
      <c r="A5926">
        <v>5925</v>
      </c>
      <c r="B5926" s="431">
        <v>106.97427279629787</v>
      </c>
      <c r="C5926" s="324">
        <v>6.1051774868300081E-2</v>
      </c>
      <c r="D5926" s="324">
        <v>0.10801265060312962</v>
      </c>
    </row>
    <row r="5927" spans="1:4">
      <c r="A5927">
        <v>5926</v>
      </c>
      <c r="B5927" s="431">
        <v>140.50656594393908</v>
      </c>
      <c r="C5927" s="324">
        <v>7.7815007240425338E-2</v>
      </c>
      <c r="D5927" s="324">
        <v>0.12930888220270498</v>
      </c>
    </row>
    <row r="5928" spans="1:4">
      <c r="A5928">
        <v>5927</v>
      </c>
      <c r="B5928" s="431">
        <v>142.55190943535999</v>
      </c>
      <c r="C5928" s="324">
        <v>5.6175948812708237E-2</v>
      </c>
      <c r="D5928" s="324">
        <v>0.13971520512045765</v>
      </c>
    </row>
    <row r="5929" spans="1:4">
      <c r="A5929">
        <v>5928</v>
      </c>
      <c r="B5929" s="431">
        <v>161.58484068942826</v>
      </c>
      <c r="C5929" s="324">
        <v>7.8681012987476318E-2</v>
      </c>
      <c r="D5929" s="324">
        <v>0.14474546287259657</v>
      </c>
    </row>
    <row r="5930" spans="1:4">
      <c r="A5930">
        <v>5929</v>
      </c>
      <c r="B5930" s="431">
        <v>106.93860375472978</v>
      </c>
      <c r="C5930" s="324">
        <v>5.5209605663646764E-2</v>
      </c>
      <c r="D5930" s="324">
        <v>0.1094479641045267</v>
      </c>
    </row>
    <row r="5931" spans="1:4">
      <c r="A5931">
        <v>5930</v>
      </c>
      <c r="B5931" s="431">
        <v>140.86019743118871</v>
      </c>
      <c r="C5931" s="324">
        <v>7.7030428846846535E-2</v>
      </c>
      <c r="D5931" s="324">
        <v>0.12986836864569218</v>
      </c>
    </row>
    <row r="5932" spans="1:4">
      <c r="A5932">
        <v>5931</v>
      </c>
      <c r="B5932" s="431">
        <v>123.99210204383294</v>
      </c>
      <c r="C5932" s="324">
        <v>5.9089757650666756E-2</v>
      </c>
      <c r="D5932" s="324">
        <v>0.12282282733328909</v>
      </c>
    </row>
    <row r="5933" spans="1:4">
      <c r="A5933">
        <v>5932</v>
      </c>
      <c r="B5933" s="431">
        <v>128.19611833525508</v>
      </c>
      <c r="C5933" s="324">
        <v>6.57217472911448E-2</v>
      </c>
      <c r="D5933" s="324">
        <v>0.12403833891535597</v>
      </c>
    </row>
    <row r="5934" spans="1:4">
      <c r="A5934">
        <v>5933</v>
      </c>
      <c r="B5934" s="431">
        <v>147.69997339770435</v>
      </c>
      <c r="C5934" s="324">
        <v>7.0781202097787155E-2</v>
      </c>
      <c r="D5934" s="324">
        <v>0.13762626743272582</v>
      </c>
    </row>
    <row r="5935" spans="1:4">
      <c r="A5935">
        <v>5934</v>
      </c>
      <c r="B5935" s="431">
        <v>130.44115313531478</v>
      </c>
      <c r="C5935" s="324">
        <v>7.7091747609475514E-2</v>
      </c>
      <c r="D5935" s="324">
        <v>0.1219814211422213</v>
      </c>
    </row>
    <row r="5936" spans="1:4">
      <c r="A5936">
        <v>5935</v>
      </c>
      <c r="B5936" s="431">
        <v>132.35207668737308</v>
      </c>
      <c r="C5936" s="324">
        <v>5.1831749450337028E-2</v>
      </c>
      <c r="D5936" s="324">
        <v>0.13268148625978238</v>
      </c>
    </row>
    <row r="5937" spans="1:4">
      <c r="A5937">
        <v>5936</v>
      </c>
      <c r="B5937" s="431">
        <v>122.69766573472802</v>
      </c>
      <c r="C5937" s="324">
        <v>7.2089564293664685E-2</v>
      </c>
      <c r="D5937" s="324">
        <v>0.11762528271316597</v>
      </c>
    </row>
    <row r="5938" spans="1:4">
      <c r="A5938">
        <v>5937</v>
      </c>
      <c r="B5938" s="431">
        <v>120.60332424043837</v>
      </c>
      <c r="C5938" s="324">
        <v>5.4154438816082874E-2</v>
      </c>
      <c r="D5938" s="324">
        <v>0.12157206946751956</v>
      </c>
    </row>
    <row r="5939" spans="1:4">
      <c r="A5939">
        <v>5938</v>
      </c>
      <c r="B5939" s="431">
        <v>136.84467829197874</v>
      </c>
      <c r="C5939" s="324">
        <v>7.9028273392016193E-2</v>
      </c>
      <c r="D5939" s="324">
        <v>0.12612774569759644</v>
      </c>
    </row>
    <row r="5940" spans="1:4">
      <c r="A5940">
        <v>5939</v>
      </c>
      <c r="B5940" s="431">
        <v>130.63363540909933</v>
      </c>
      <c r="C5940" s="324">
        <v>5.4449849410192042E-2</v>
      </c>
      <c r="D5940" s="324">
        <v>0.13015972078169954</v>
      </c>
    </row>
    <row r="5941" spans="1:4">
      <c r="A5941">
        <v>5940</v>
      </c>
      <c r="B5941" s="431">
        <v>148.80497095101973</v>
      </c>
      <c r="C5941" s="324">
        <v>6.0156499501390619E-2</v>
      </c>
      <c r="D5941" s="324">
        <v>0.14321530422595141</v>
      </c>
    </row>
    <row r="5942" spans="1:4">
      <c r="A5942">
        <v>5941</v>
      </c>
      <c r="B5942" s="431">
        <v>105.91481915508065</v>
      </c>
      <c r="C5942" s="324">
        <v>7.5623689887869952E-2</v>
      </c>
      <c r="D5942" s="324">
        <v>0.10378893040362606</v>
      </c>
    </row>
    <row r="5943" spans="1:4">
      <c r="A5943">
        <v>5942</v>
      </c>
      <c r="B5943" s="431">
        <v>116.84079967373226</v>
      </c>
      <c r="C5943" s="324">
        <v>5.1374848667241096E-2</v>
      </c>
      <c r="D5943" s="324">
        <v>0.11917804138904192</v>
      </c>
    </row>
    <row r="5944" spans="1:4">
      <c r="A5944">
        <v>5943</v>
      </c>
      <c r="B5944" s="431">
        <v>119.42846601757165</v>
      </c>
      <c r="C5944" s="324">
        <v>5.9616246963672459E-2</v>
      </c>
      <c r="D5944" s="324">
        <v>0.11881694757540931</v>
      </c>
    </row>
    <row r="5945" spans="1:4">
      <c r="A5945">
        <v>5944</v>
      </c>
      <c r="B5945" s="431">
        <v>126.39401707276156</v>
      </c>
      <c r="C5945" s="324">
        <v>6.5508870657304707E-2</v>
      </c>
      <c r="D5945" s="324">
        <v>0.12265250366179178</v>
      </c>
    </row>
    <row r="5946" spans="1:4">
      <c r="A5946">
        <v>5945</v>
      </c>
      <c r="B5946" s="431">
        <v>128.39631357792456</v>
      </c>
      <c r="C5946" s="324">
        <v>5.0630940860431149E-2</v>
      </c>
      <c r="D5946" s="324">
        <v>0.12965563801388819</v>
      </c>
    </row>
    <row r="5947" spans="1:4">
      <c r="A5947">
        <v>5946</v>
      </c>
      <c r="B5947" s="431">
        <v>127.52515165604999</v>
      </c>
      <c r="C5947" s="324">
        <v>5.6654562818191277E-2</v>
      </c>
      <c r="D5947" s="324">
        <v>0.12666743450944129</v>
      </c>
    </row>
    <row r="5948" spans="1:4">
      <c r="A5948">
        <v>5947</v>
      </c>
      <c r="B5948" s="431">
        <v>115.33919627517659</v>
      </c>
      <c r="C5948" s="324">
        <v>6.9054722506112762E-2</v>
      </c>
      <c r="D5948" s="324">
        <v>0.11272258884972118</v>
      </c>
    </row>
    <row r="5949" spans="1:4">
      <c r="A5949">
        <v>5948</v>
      </c>
      <c r="B5949" s="431">
        <v>112.50084344278076</v>
      </c>
      <c r="C5949" s="324">
        <v>6.4540104635311346E-2</v>
      </c>
      <c r="D5949" s="324">
        <v>0.11166439076223419</v>
      </c>
    </row>
    <row r="5950" spans="1:4">
      <c r="A5950">
        <v>5949</v>
      </c>
      <c r="B5950" s="431">
        <v>146.08419775723871</v>
      </c>
      <c r="C5950" s="324">
        <v>6.7345624774389726E-2</v>
      </c>
      <c r="D5950" s="324">
        <v>0.13780520012147307</v>
      </c>
    </row>
    <row r="5951" spans="1:4">
      <c r="A5951">
        <v>5950</v>
      </c>
      <c r="B5951" s="431">
        <v>141.02881763720922</v>
      </c>
      <c r="C5951" s="324">
        <v>7.7206306544694264E-2</v>
      </c>
      <c r="D5951" s="324">
        <v>0.12992956996693833</v>
      </c>
    </row>
    <row r="5952" spans="1:4">
      <c r="A5952">
        <v>5951</v>
      </c>
      <c r="B5952" s="431">
        <v>152.18048779300543</v>
      </c>
      <c r="C5952" s="324">
        <v>7.5582840990080891E-2</v>
      </c>
      <c r="D5952" s="324">
        <v>0.13903657090815674</v>
      </c>
    </row>
    <row r="5953" spans="1:4">
      <c r="A5953">
        <v>5952</v>
      </c>
      <c r="B5953" s="431">
        <v>124.37966356195714</v>
      </c>
      <c r="C5953" s="324">
        <v>5.8800505869463324E-2</v>
      </c>
      <c r="D5953" s="324">
        <v>0.12324706464213757</v>
      </c>
    </row>
    <row r="5954" spans="1:4">
      <c r="A5954">
        <v>5953</v>
      </c>
      <c r="B5954" s="431">
        <v>126.70854679641813</v>
      </c>
      <c r="C5954" s="324">
        <v>6.6802613291331858E-2</v>
      </c>
      <c r="D5954" s="324">
        <v>0.12247459462376094</v>
      </c>
    </row>
    <row r="5955" spans="1:4">
      <c r="A5955">
        <v>5954</v>
      </c>
      <c r="B5955" s="431">
        <v>131.43578825208149</v>
      </c>
      <c r="C5955" s="324">
        <v>7.3319674564208681E-2</v>
      </c>
      <c r="D5955" s="324">
        <v>0.12400165349975313</v>
      </c>
    </row>
    <row r="5956" spans="1:4">
      <c r="A5956">
        <v>5955</v>
      </c>
      <c r="B5956" s="431">
        <v>132.43075638557468</v>
      </c>
      <c r="C5956" s="324">
        <v>6.9123814450168894E-2</v>
      </c>
      <c r="D5956" s="324">
        <v>0.12623966525639091</v>
      </c>
    </row>
    <row r="5957" spans="1:4">
      <c r="A5957">
        <v>5956</v>
      </c>
      <c r="B5957" s="431">
        <v>139.18656286786324</v>
      </c>
      <c r="C5957" s="324">
        <v>5.864125691756665E-2</v>
      </c>
      <c r="D5957" s="324">
        <v>0.13579843199810995</v>
      </c>
    </row>
    <row r="5958" spans="1:4">
      <c r="A5958">
        <v>5957</v>
      </c>
      <c r="B5958" s="431">
        <v>116.36978452511971</v>
      </c>
      <c r="C5958" s="324">
        <v>6.9462610892701254E-2</v>
      </c>
      <c r="D5958" s="324">
        <v>0.11342574679975878</v>
      </c>
    </row>
    <row r="5959" spans="1:4">
      <c r="A5959">
        <v>5958</v>
      </c>
      <c r="B5959" s="431">
        <v>141.6846249343684</v>
      </c>
      <c r="C5959" s="324">
        <v>7.8105897082996506E-2</v>
      </c>
      <c r="D5959" s="324">
        <v>0.13008457350850983</v>
      </c>
    </row>
    <row r="5960" spans="1:4">
      <c r="A5960">
        <v>5959</v>
      </c>
      <c r="B5960" s="431">
        <v>151.79481145974961</v>
      </c>
      <c r="C5960" s="324">
        <v>7.6887811909843146E-2</v>
      </c>
      <c r="D5960" s="324">
        <v>0.13818514201282825</v>
      </c>
    </row>
    <row r="5961" spans="1:4">
      <c r="A5961">
        <v>5960</v>
      </c>
      <c r="B5961" s="431">
        <v>134.3903865428982</v>
      </c>
      <c r="C5961" s="324">
        <v>7.4298108957846706E-2</v>
      </c>
      <c r="D5961" s="324">
        <v>0.12593720178989909</v>
      </c>
    </row>
    <row r="5962" spans="1:4">
      <c r="A5962">
        <v>5961</v>
      </c>
      <c r="B5962" s="431">
        <v>141.92213241507602</v>
      </c>
      <c r="C5962" s="324">
        <v>7.8096877009652968E-2</v>
      </c>
      <c r="D5962" s="324">
        <v>0.13026614966568217</v>
      </c>
    </row>
    <row r="5963" spans="1:4">
      <c r="A5963">
        <v>5962</v>
      </c>
      <c r="B5963" s="431">
        <v>139.94367544583366</v>
      </c>
      <c r="C5963" s="324">
        <v>5.9424096233874603E-2</v>
      </c>
      <c r="D5963" s="324">
        <v>0.13610983709881402</v>
      </c>
    </row>
    <row r="5964" spans="1:4">
      <c r="A5964">
        <v>5963</v>
      </c>
      <c r="B5964" s="431">
        <v>140.87029792733139</v>
      </c>
      <c r="C5964" s="324">
        <v>7.0263691060367825E-2</v>
      </c>
      <c r="D5964" s="324">
        <v>0.13247421207712573</v>
      </c>
    </row>
    <row r="5965" spans="1:4">
      <c r="A5965">
        <v>5964</v>
      </c>
      <c r="B5965" s="431">
        <v>133.95925548943774</v>
      </c>
      <c r="C5965" s="324">
        <v>7.7936476188682241E-2</v>
      </c>
      <c r="D5965" s="324">
        <v>0.12434712673200042</v>
      </c>
    </row>
    <row r="5966" spans="1:4">
      <c r="A5966">
        <v>5965</v>
      </c>
      <c r="B5966" s="431">
        <v>152.2018405818043</v>
      </c>
      <c r="C5966" s="324">
        <v>6.758058713636389E-2</v>
      </c>
      <c r="D5966" s="324">
        <v>0.14259572912082066</v>
      </c>
    </row>
    <row r="5967" spans="1:4">
      <c r="A5967">
        <v>5966</v>
      </c>
      <c r="B5967" s="431">
        <v>118.92308331480049</v>
      </c>
      <c r="C5967" s="324">
        <v>5.8910585096529959E-2</v>
      </c>
      <c r="D5967" s="324">
        <v>0.1186118253642663</v>
      </c>
    </row>
    <row r="5968" spans="1:4">
      <c r="A5968">
        <v>5967</v>
      </c>
      <c r="B5968" s="431">
        <v>99.344635323028612</v>
      </c>
      <c r="C5968" s="324">
        <v>5.3877988757508807E-2</v>
      </c>
      <c r="D5968" s="324">
        <v>0.10319153081603734</v>
      </c>
    </row>
    <row r="5969" spans="1:4">
      <c r="A5969">
        <v>5968</v>
      </c>
      <c r="B5969" s="431">
        <v>141.74499021923631</v>
      </c>
      <c r="C5969" s="324">
        <v>7.9896499365519971E-2</v>
      </c>
      <c r="D5969" s="324">
        <v>0.12945933421721315</v>
      </c>
    </row>
    <row r="5970" spans="1:4">
      <c r="A5970">
        <v>5969</v>
      </c>
      <c r="B5970" s="431">
        <v>103.53407086534698</v>
      </c>
      <c r="C5970" s="324">
        <v>6.2503594063456916E-2</v>
      </c>
      <c r="D5970" s="324">
        <v>0.10482097652995701</v>
      </c>
    </row>
    <row r="5971" spans="1:4">
      <c r="A5971">
        <v>5970</v>
      </c>
      <c r="B5971" s="431">
        <v>150.38979564010344</v>
      </c>
      <c r="C5971" s="324">
        <v>6.6469913174617062E-2</v>
      </c>
      <c r="D5971" s="324">
        <v>0.14164421262503107</v>
      </c>
    </row>
    <row r="5972" spans="1:4">
      <c r="A5972">
        <v>5971</v>
      </c>
      <c r="B5972" s="431">
        <v>151.11968211780336</v>
      </c>
      <c r="C5972" s="324">
        <v>5.5008335576862258E-2</v>
      </c>
      <c r="D5972" s="324">
        <v>0.1476246108318236</v>
      </c>
    </row>
    <row r="5973" spans="1:4">
      <c r="A5973">
        <v>5972</v>
      </c>
      <c r="B5973" s="431">
        <v>146.30241519512941</v>
      </c>
      <c r="C5973" s="324">
        <v>6.9149723569466609E-2</v>
      </c>
      <c r="D5973" s="324">
        <v>0.13721464421546672</v>
      </c>
    </row>
    <row r="5974" spans="1:4">
      <c r="A5974">
        <v>5973</v>
      </c>
      <c r="B5974" s="431">
        <v>124.4139881536489</v>
      </c>
      <c r="C5974" s="324">
        <v>6.3566247682816462E-2</v>
      </c>
      <c r="D5974" s="324">
        <v>0.12168413247654689</v>
      </c>
    </row>
    <row r="5975" spans="1:4">
      <c r="A5975">
        <v>5974</v>
      </c>
      <c r="B5975" s="431">
        <v>125.67393121378457</v>
      </c>
      <c r="C5975" s="324">
        <v>7.2199253776203495E-2</v>
      </c>
      <c r="D5975" s="324">
        <v>0.11990578445617706</v>
      </c>
    </row>
    <row r="5976" spans="1:4">
      <c r="A5976">
        <v>5975</v>
      </c>
      <c r="B5976" s="431">
        <v>147.6334137090557</v>
      </c>
      <c r="C5976" s="324">
        <v>7.8047272096410061E-2</v>
      </c>
      <c r="D5976" s="324">
        <v>0.13457082487851341</v>
      </c>
    </row>
    <row r="5977" spans="1:4">
      <c r="A5977">
        <v>5976</v>
      </c>
      <c r="B5977" s="431">
        <v>102.86136466270857</v>
      </c>
      <c r="C5977" s="324">
        <v>5.9204182223977608E-2</v>
      </c>
      <c r="D5977" s="324">
        <v>0.10501061056055211</v>
      </c>
    </row>
    <row r="5978" spans="1:4">
      <c r="A5978">
        <v>5977</v>
      </c>
      <c r="B5978" s="431">
        <v>127.56999334940228</v>
      </c>
      <c r="C5978" s="324">
        <v>5.555944800170113E-2</v>
      </c>
      <c r="D5978" s="324">
        <v>0.12710224934541656</v>
      </c>
    </row>
    <row r="5979" spans="1:4">
      <c r="A5979">
        <v>5978</v>
      </c>
      <c r="B5979" s="431">
        <v>141.41111217497993</v>
      </c>
      <c r="C5979" s="324">
        <v>7.8583078481528484E-2</v>
      </c>
      <c r="D5979" s="324">
        <v>0.12970064358802172</v>
      </c>
    </row>
    <row r="5980" spans="1:4">
      <c r="A5980">
        <v>5979</v>
      </c>
      <c r="B5980" s="431">
        <v>117.88938237480924</v>
      </c>
      <c r="C5980" s="324">
        <v>6.1256298977535359E-2</v>
      </c>
      <c r="D5980" s="324">
        <v>0.11702944369194845</v>
      </c>
    </row>
    <row r="5981" spans="1:4">
      <c r="A5981">
        <v>5980</v>
      </c>
      <c r="B5981" s="431">
        <v>117.53385934048518</v>
      </c>
      <c r="C5981" s="324">
        <v>6.6497745437779351E-2</v>
      </c>
      <c r="D5981" s="324">
        <v>0.11519360957236437</v>
      </c>
    </row>
    <row r="5982" spans="1:4">
      <c r="A5982">
        <v>5981</v>
      </c>
      <c r="B5982" s="431">
        <v>132.75331172744671</v>
      </c>
      <c r="C5982" s="324">
        <v>6.0475334567239199E-2</v>
      </c>
      <c r="D5982" s="324">
        <v>0.12967117520208482</v>
      </c>
    </row>
    <row r="5983" spans="1:4">
      <c r="A5983">
        <v>5982</v>
      </c>
      <c r="B5983" s="431">
        <v>134.00452077704421</v>
      </c>
      <c r="C5983" s="324">
        <v>6.0239199744648864E-2</v>
      </c>
      <c r="D5983" s="324">
        <v>0.13080631318132929</v>
      </c>
    </row>
    <row r="5984" spans="1:4">
      <c r="A5984">
        <v>5983</v>
      </c>
      <c r="B5984" s="431">
        <v>123.08895275357058</v>
      </c>
      <c r="C5984" s="324">
        <v>5.7430422803121821E-2</v>
      </c>
      <c r="D5984" s="324">
        <v>0.12261648548445317</v>
      </c>
    </row>
    <row r="5985" spans="1:4">
      <c r="A5985">
        <v>5984</v>
      </c>
      <c r="B5985" s="431">
        <v>139.45814818731671</v>
      </c>
      <c r="C5985" s="324">
        <v>6.1487112898140739E-2</v>
      </c>
      <c r="D5985" s="324">
        <v>0.13485190008434314</v>
      </c>
    </row>
    <row r="5986" spans="1:4">
      <c r="A5986">
        <v>5985</v>
      </c>
      <c r="B5986" s="431">
        <v>135.83368286531606</v>
      </c>
      <c r="C5986" s="324">
        <v>7.6193415083081195E-2</v>
      </c>
      <c r="D5986" s="324">
        <v>0.12636899604771967</v>
      </c>
    </row>
    <row r="5987" spans="1:4">
      <c r="A5987">
        <v>5986</v>
      </c>
      <c r="B5987" s="431">
        <v>126.29210239003268</v>
      </c>
      <c r="C5987" s="324">
        <v>5.7753714582768137E-2</v>
      </c>
      <c r="D5987" s="324">
        <v>0.12522627731706115</v>
      </c>
    </row>
    <row r="5988" spans="1:4">
      <c r="A5988">
        <v>5987</v>
      </c>
      <c r="B5988" s="431">
        <v>148.23114278815996</v>
      </c>
      <c r="C5988" s="324">
        <v>6.7442360318937508E-2</v>
      </c>
      <c r="D5988" s="324">
        <v>0.13948175012032474</v>
      </c>
    </row>
    <row r="5989" spans="1:4">
      <c r="A5989">
        <v>5988</v>
      </c>
      <c r="B5989" s="431">
        <v>141.7017878254151</v>
      </c>
      <c r="C5989" s="324">
        <v>6.4239591613523467E-2</v>
      </c>
      <c r="D5989" s="324">
        <v>0.1355661051487303</v>
      </c>
    </row>
    <row r="5990" spans="1:4">
      <c r="A5990">
        <v>5989</v>
      </c>
      <c r="B5990" s="431">
        <v>132.56272465618247</v>
      </c>
      <c r="C5990" s="324">
        <v>6.6688354498095972E-2</v>
      </c>
      <c r="D5990" s="324">
        <v>0.12721786957955433</v>
      </c>
    </row>
    <row r="5991" spans="1:4">
      <c r="A5991">
        <v>5990</v>
      </c>
      <c r="B5991" s="431">
        <v>122.23554378439111</v>
      </c>
      <c r="C5991" s="324">
        <v>5.2249930702266252E-2</v>
      </c>
      <c r="D5991" s="324">
        <v>0.12363688801329402</v>
      </c>
    </row>
    <row r="5992" spans="1:4">
      <c r="A5992">
        <v>5991</v>
      </c>
      <c r="B5992" s="431">
        <v>127.37079450619181</v>
      </c>
      <c r="C5992" s="324">
        <v>5.5355404133608288E-2</v>
      </c>
      <c r="D5992" s="324">
        <v>0.12700491898606775</v>
      </c>
    </row>
    <row r="5993" spans="1:4">
      <c r="A5993">
        <v>5992</v>
      </c>
      <c r="B5993" s="431">
        <v>119.92797172340563</v>
      </c>
      <c r="C5993" s="324">
        <v>5.6136630212951746E-2</v>
      </c>
      <c r="D5993" s="324">
        <v>0.1203436397363943</v>
      </c>
    </row>
    <row r="5994" spans="1:4">
      <c r="A5994">
        <v>5993</v>
      </c>
      <c r="B5994" s="431">
        <v>146.55334112791869</v>
      </c>
      <c r="C5994" s="324">
        <v>5.7424467195488729E-2</v>
      </c>
      <c r="D5994" s="324">
        <v>0.1425703052552125</v>
      </c>
    </row>
    <row r="5995" spans="1:4">
      <c r="A5995">
        <v>5994</v>
      </c>
      <c r="B5995" s="431">
        <v>127.4626690970707</v>
      </c>
      <c r="C5995" s="324">
        <v>5.9738010703464045E-2</v>
      </c>
      <c r="D5995" s="324">
        <v>0.12551485310469795</v>
      </c>
    </row>
    <row r="5996" spans="1:4">
      <c r="A5996">
        <v>5995</v>
      </c>
      <c r="B5996" s="431">
        <v>135.41511172968225</v>
      </c>
      <c r="C5996" s="324">
        <v>6.8225670893781662E-2</v>
      </c>
      <c r="D5996" s="324">
        <v>0.1289360442356775</v>
      </c>
    </row>
    <row r="5997" spans="1:4">
      <c r="A5997">
        <v>5996</v>
      </c>
      <c r="B5997" s="431">
        <v>140.43289578974978</v>
      </c>
      <c r="C5997" s="324">
        <v>7.391302842829052E-2</v>
      </c>
      <c r="D5997" s="324">
        <v>0.13072195703954625</v>
      </c>
    </row>
    <row r="5998" spans="1:4">
      <c r="A5998">
        <v>5997</v>
      </c>
      <c r="B5998" s="431">
        <v>148.62435554697797</v>
      </c>
      <c r="C5998" s="324">
        <v>6.96254427729293E-2</v>
      </c>
      <c r="D5998" s="324">
        <v>0.1388477121610846</v>
      </c>
    </row>
    <row r="5999" spans="1:4">
      <c r="A5999">
        <v>5998</v>
      </c>
      <c r="B5999" s="431">
        <v>138.15600551542565</v>
      </c>
      <c r="C5999" s="324">
        <v>5.4018453682781409E-2</v>
      </c>
      <c r="D5999" s="324">
        <v>0.13685552666542303</v>
      </c>
    </row>
    <row r="6000" spans="1:4">
      <c r="A6000">
        <v>5999</v>
      </c>
      <c r="B6000" s="431">
        <v>123.00707670587656</v>
      </c>
      <c r="C6000" s="324">
        <v>6.4638645348436496E-2</v>
      </c>
      <c r="D6000" s="324">
        <v>0.12018792523655028</v>
      </c>
    </row>
    <row r="6001" spans="1:4">
      <c r="A6001">
        <v>6000</v>
      </c>
      <c r="B6001" s="431">
        <v>108.09196605520731</v>
      </c>
      <c r="C6001" s="324">
        <v>5.9822291997178596E-2</v>
      </c>
      <c r="D6001" s="324">
        <v>0.1092530296991026</v>
      </c>
    </row>
    <row r="6002" spans="1:4">
      <c r="A6002">
        <v>6001</v>
      </c>
      <c r="B6002" s="431">
        <v>148.00975205783925</v>
      </c>
      <c r="C6002" s="324">
        <v>7.7653730538512461E-2</v>
      </c>
      <c r="D6002" s="324">
        <v>0.13501289062852509</v>
      </c>
    </row>
    <row r="6003" spans="1:4">
      <c r="A6003">
        <v>6002</v>
      </c>
      <c r="B6003" s="431">
        <v>130.98648786354059</v>
      </c>
      <c r="C6003" s="324">
        <v>5.9645209708085851E-2</v>
      </c>
      <c r="D6003" s="324">
        <v>0.12850364957231336</v>
      </c>
    </row>
    <row r="6004" spans="1:4">
      <c r="A6004">
        <v>6003</v>
      </c>
      <c r="B6004" s="431">
        <v>129.29465013875605</v>
      </c>
      <c r="C6004" s="324">
        <v>5.3948766930936268E-2</v>
      </c>
      <c r="D6004" s="324">
        <v>0.12918866543611554</v>
      </c>
    </row>
    <row r="6005" spans="1:4">
      <c r="A6005">
        <v>6004</v>
      </c>
      <c r="B6005" s="431">
        <v>116.43844195649562</v>
      </c>
      <c r="C6005" s="324">
        <v>5.205918627421334E-2</v>
      </c>
      <c r="D6005" s="324">
        <v>0.11860887993102656</v>
      </c>
    </row>
    <row r="6006" spans="1:4">
      <c r="A6006">
        <v>6005</v>
      </c>
      <c r="B6006" s="431">
        <v>141.1243933784616</v>
      </c>
      <c r="C6006" s="324">
        <v>7.5545794780154621E-2</v>
      </c>
      <c r="D6006" s="324">
        <v>0.13062967106075446</v>
      </c>
    </row>
    <row r="6007" spans="1:4">
      <c r="A6007">
        <v>6006</v>
      </c>
      <c r="B6007" s="431">
        <v>129.29284039580375</v>
      </c>
      <c r="C6007" s="324">
        <v>5.1427075677284544E-2</v>
      </c>
      <c r="D6007" s="324">
        <v>0.13014458097365428</v>
      </c>
    </row>
    <row r="6008" spans="1:4">
      <c r="A6008">
        <v>6007</v>
      </c>
      <c r="B6008" s="431">
        <v>132.88182061917368</v>
      </c>
      <c r="C6008" s="324">
        <v>6.7282794209794508E-2</v>
      </c>
      <c r="D6008" s="324">
        <v>0.1272588592216104</v>
      </c>
    </row>
    <row r="6009" spans="1:4">
      <c r="A6009">
        <v>6008</v>
      </c>
      <c r="B6009" s="431">
        <v>125.36673362175655</v>
      </c>
      <c r="C6009" s="324">
        <v>5.7827462785796944E-2</v>
      </c>
      <c r="D6009" s="324">
        <v>0.12441545004331221</v>
      </c>
    </row>
    <row r="6010" spans="1:4">
      <c r="A6010">
        <v>6009</v>
      </c>
      <c r="B6010" s="431">
        <v>125.53276042326991</v>
      </c>
      <c r="C6010" s="324">
        <v>7.9456225274808806E-2</v>
      </c>
      <c r="D6010" s="324">
        <v>0.11755995570784446</v>
      </c>
    </row>
    <row r="6011" spans="1:4">
      <c r="A6011">
        <v>6010</v>
      </c>
      <c r="B6011" s="431">
        <v>124.46215648501413</v>
      </c>
      <c r="C6011" s="324">
        <v>5.9101711962885092E-2</v>
      </c>
      <c r="D6011" s="324">
        <v>0.12321442839234423</v>
      </c>
    </row>
    <row r="6012" spans="1:4">
      <c r="A6012">
        <v>6011</v>
      </c>
      <c r="B6012" s="431">
        <v>111.34754243484821</v>
      </c>
      <c r="C6012" s="324">
        <v>6.3042244330533903E-2</v>
      </c>
      <c r="D6012" s="324">
        <v>0.1111197126979392</v>
      </c>
    </row>
    <row r="6013" spans="1:4">
      <c r="A6013">
        <v>6012</v>
      </c>
      <c r="B6013" s="431">
        <v>133.69895522315841</v>
      </c>
      <c r="C6013" s="324">
        <v>5.4786399991617725E-2</v>
      </c>
      <c r="D6013" s="324">
        <v>0.13267993772447237</v>
      </c>
    </row>
    <row r="6014" spans="1:4">
      <c r="A6014">
        <v>6013</v>
      </c>
      <c r="B6014" s="431">
        <v>129.5945844456169</v>
      </c>
      <c r="C6014" s="324">
        <v>5.9445814583192494E-2</v>
      </c>
      <c r="D6014" s="324">
        <v>0.12740862922429014</v>
      </c>
    </row>
    <row r="6015" spans="1:4">
      <c r="A6015">
        <v>6014</v>
      </c>
      <c r="B6015" s="431">
        <v>140.86558304404841</v>
      </c>
      <c r="C6015" s="324">
        <v>5.6395130705272377E-2</v>
      </c>
      <c r="D6015" s="324">
        <v>0.13817587172519913</v>
      </c>
    </row>
    <row r="6016" spans="1:4">
      <c r="A6016">
        <v>6015</v>
      </c>
      <c r="B6016" s="431">
        <v>147.95121174818323</v>
      </c>
      <c r="C6016" s="324">
        <v>7.8359359478745311E-2</v>
      </c>
      <c r="D6016" s="324">
        <v>0.13468308507215093</v>
      </c>
    </row>
    <row r="6017" spans="1:4">
      <c r="A6017">
        <v>6016</v>
      </c>
      <c r="B6017" s="431">
        <v>148.01512516851861</v>
      </c>
      <c r="C6017" s="324">
        <v>7.023909200459677E-2</v>
      </c>
      <c r="D6017" s="324">
        <v>0.13810428546695111</v>
      </c>
    </row>
    <row r="6018" spans="1:4">
      <c r="A6018">
        <v>6017</v>
      </c>
      <c r="B6018" s="431">
        <v>130.45100118778279</v>
      </c>
      <c r="C6018" s="324">
        <v>5.3532380118748356E-2</v>
      </c>
      <c r="D6018" s="324">
        <v>0.13035254151958947</v>
      </c>
    </row>
    <row r="6019" spans="1:4">
      <c r="A6019">
        <v>6018</v>
      </c>
      <c r="B6019" s="431">
        <v>156.79286437084053</v>
      </c>
      <c r="C6019" s="324">
        <v>7.3606089769679167E-2</v>
      </c>
      <c r="D6019" s="324">
        <v>0.14344931505749345</v>
      </c>
    </row>
    <row r="6020" spans="1:4">
      <c r="A6020">
        <v>6019</v>
      </c>
      <c r="B6020" s="431">
        <v>154.72536101446289</v>
      </c>
      <c r="C6020" s="324">
        <v>7.5606474352817268E-2</v>
      </c>
      <c r="D6020" s="324">
        <v>0.14096443876987624</v>
      </c>
    </row>
    <row r="6021" spans="1:4">
      <c r="A6021">
        <v>6020</v>
      </c>
      <c r="B6021" s="431">
        <v>132.41330762529503</v>
      </c>
      <c r="C6021" s="324">
        <v>5.8824172759812408E-2</v>
      </c>
      <c r="D6021" s="324">
        <v>0.13001204345936493</v>
      </c>
    </row>
    <row r="6022" spans="1:4">
      <c r="A6022">
        <v>6021</v>
      </c>
      <c r="B6022" s="431">
        <v>131.698704616307</v>
      </c>
      <c r="C6022" s="324">
        <v>5.7547026489650384E-2</v>
      </c>
      <c r="D6022" s="324">
        <v>0.12989278689508757</v>
      </c>
    </row>
    <row r="6023" spans="1:4">
      <c r="A6023">
        <v>6022</v>
      </c>
      <c r="B6023" s="431">
        <v>110.4116632488175</v>
      </c>
      <c r="C6023" s="324">
        <v>5.6873586250875886E-2</v>
      </c>
      <c r="D6023" s="324">
        <v>0.11198793467176746</v>
      </c>
    </row>
    <row r="6024" spans="1:4">
      <c r="A6024">
        <v>6023</v>
      </c>
      <c r="B6024" s="431">
        <v>144.40106107645454</v>
      </c>
      <c r="C6024" s="324">
        <v>6.773914175934119E-2</v>
      </c>
      <c r="D6024" s="324">
        <v>0.13629369788622755</v>
      </c>
    </row>
    <row r="6025" spans="1:4">
      <c r="A6025">
        <v>6024</v>
      </c>
      <c r="B6025" s="431">
        <v>109.98690687993107</v>
      </c>
      <c r="C6025" s="324">
        <v>6.5516198745703413E-2</v>
      </c>
      <c r="D6025" s="324">
        <v>0.10936896271543117</v>
      </c>
    </row>
    <row r="6026" spans="1:4">
      <c r="A6026">
        <v>6025</v>
      </c>
      <c r="B6026" s="431">
        <v>133.16798167331936</v>
      </c>
      <c r="C6026" s="324">
        <v>5.4226060460426877E-2</v>
      </c>
      <c r="D6026" s="324">
        <v>0.13244277834938312</v>
      </c>
    </row>
    <row r="6027" spans="1:4">
      <c r="A6027">
        <v>6026</v>
      </c>
      <c r="B6027" s="431">
        <v>128.30713524741864</v>
      </c>
      <c r="C6027" s="324">
        <v>5.084813554345078E-2</v>
      </c>
      <c r="D6027" s="324">
        <v>0.12949420145931342</v>
      </c>
    </row>
    <row r="6028" spans="1:4">
      <c r="A6028">
        <v>6027</v>
      </c>
      <c r="B6028" s="431">
        <v>122.10255143055616</v>
      </c>
      <c r="C6028" s="324">
        <v>7.8822008347521538E-2</v>
      </c>
      <c r="D6028" s="324">
        <v>0.11518894133439993</v>
      </c>
    </row>
    <row r="6029" spans="1:4">
      <c r="A6029">
        <v>6028</v>
      </c>
      <c r="B6029" s="431">
        <v>105.84184638451386</v>
      </c>
      <c r="C6029" s="324">
        <v>5.4646225527229829E-2</v>
      </c>
      <c r="D6029" s="324">
        <v>0.10864377462258752</v>
      </c>
    </row>
    <row r="6030" spans="1:4">
      <c r="A6030">
        <v>6029</v>
      </c>
      <c r="B6030" s="431">
        <v>157.69835142339477</v>
      </c>
      <c r="C6030" s="324">
        <v>7.2714400781651214E-2</v>
      </c>
      <c r="D6030" s="324">
        <v>0.14456074806506755</v>
      </c>
    </row>
    <row r="6031" spans="1:4">
      <c r="A6031">
        <v>6030</v>
      </c>
      <c r="B6031" s="431">
        <v>127.78725613742596</v>
      </c>
      <c r="C6031" s="324">
        <v>6.6682721342278053E-2</v>
      </c>
      <c r="D6031" s="324">
        <v>0.12338154957648859</v>
      </c>
    </row>
    <row r="6032" spans="1:4">
      <c r="A6032">
        <v>6031</v>
      </c>
      <c r="B6032" s="431">
        <v>116.87101902364226</v>
      </c>
      <c r="C6032" s="324">
        <v>5.5157606124485663E-2</v>
      </c>
      <c r="D6032" s="324">
        <v>0.11802442740722975</v>
      </c>
    </row>
    <row r="6033" spans="1:4">
      <c r="A6033">
        <v>6032</v>
      </c>
      <c r="B6033" s="431">
        <v>130.41201479963891</v>
      </c>
      <c r="C6033" s="324">
        <v>6.4258011656002145E-2</v>
      </c>
      <c r="D6033" s="324">
        <v>0.12634970040672069</v>
      </c>
    </row>
    <row r="6034" spans="1:4">
      <c r="A6034">
        <v>6033</v>
      </c>
      <c r="B6034" s="431">
        <v>147.12202460824474</v>
      </c>
      <c r="C6034" s="324">
        <v>7.2774108807916807E-2</v>
      </c>
      <c r="D6034" s="324">
        <v>0.13633971990048521</v>
      </c>
    </row>
    <row r="6035" spans="1:4">
      <c r="A6035">
        <v>6034</v>
      </c>
      <c r="B6035" s="431">
        <v>149.08650370835073</v>
      </c>
      <c r="C6035" s="324">
        <v>7.6269392285621448E-2</v>
      </c>
      <c r="D6035" s="324">
        <v>0.13639452886730138</v>
      </c>
    </row>
    <row r="6036" spans="1:4">
      <c r="A6036">
        <v>6035</v>
      </c>
      <c r="B6036" s="431">
        <v>156.98209362693703</v>
      </c>
      <c r="C6036" s="324">
        <v>6.6959595958217794E-2</v>
      </c>
      <c r="D6036" s="324">
        <v>0.14671439726268407</v>
      </c>
    </row>
    <row r="6037" spans="1:4">
      <c r="A6037">
        <v>6036</v>
      </c>
      <c r="B6037" s="431">
        <v>128.32175316905523</v>
      </c>
      <c r="C6037" s="324">
        <v>7.123696391993993E-2</v>
      </c>
      <c r="D6037" s="324">
        <v>0.12228146064153121</v>
      </c>
    </row>
    <row r="6038" spans="1:4">
      <c r="A6038">
        <v>6037</v>
      </c>
      <c r="B6038" s="431">
        <v>130.68697008226388</v>
      </c>
      <c r="C6038" s="324">
        <v>5.1289045569155853E-2</v>
      </c>
      <c r="D6038" s="324">
        <v>0.13142815969473431</v>
      </c>
    </row>
    <row r="6039" spans="1:4">
      <c r="A6039">
        <v>6038</v>
      </c>
      <c r="B6039" s="431">
        <v>122.63990303721347</v>
      </c>
      <c r="C6039" s="324">
        <v>7.8119646044503735E-2</v>
      </c>
      <c r="D6039" s="324">
        <v>0.11579379752055599</v>
      </c>
    </row>
    <row r="6040" spans="1:4">
      <c r="A6040">
        <v>6039</v>
      </c>
      <c r="B6040" s="431">
        <v>140.37334607825383</v>
      </c>
      <c r="C6040" s="324">
        <v>7.8213056949066495E-2</v>
      </c>
      <c r="D6040" s="324">
        <v>0.12906120263705023</v>
      </c>
    </row>
    <row r="6041" spans="1:4">
      <c r="A6041">
        <v>6040</v>
      </c>
      <c r="B6041" s="431">
        <v>142.88229748183306</v>
      </c>
      <c r="C6041" s="324">
        <v>5.6738737186760986E-2</v>
      </c>
      <c r="D6041" s="324">
        <v>0.13975002920411275</v>
      </c>
    </row>
    <row r="6042" spans="1:4">
      <c r="A6042">
        <v>6041</v>
      </c>
      <c r="B6042" s="431">
        <v>118.95700665206432</v>
      </c>
      <c r="C6042" s="324">
        <v>5.4775868717011005E-2</v>
      </c>
      <c r="D6042" s="324">
        <v>0.11994479617829354</v>
      </c>
    </row>
    <row r="6043" spans="1:4">
      <c r="A6043">
        <v>6042</v>
      </c>
      <c r="B6043" s="431">
        <v>135.27247720497121</v>
      </c>
      <c r="C6043" s="324">
        <v>6.5028993652681361E-2</v>
      </c>
      <c r="D6043" s="324">
        <v>0.13002128366146454</v>
      </c>
    </row>
    <row r="6044" spans="1:4">
      <c r="A6044">
        <v>6043</v>
      </c>
      <c r="B6044" s="431">
        <v>134.95168577786828</v>
      </c>
      <c r="C6044" s="324">
        <v>5.4260584276290887E-2</v>
      </c>
      <c r="D6044" s="324">
        <v>0.13397535295809845</v>
      </c>
    </row>
    <row r="6045" spans="1:4">
      <c r="A6045">
        <v>6044</v>
      </c>
      <c r="B6045" s="431">
        <v>154.20283232930041</v>
      </c>
      <c r="C6045" s="324">
        <v>7.4330751832728623E-2</v>
      </c>
      <c r="D6045" s="324">
        <v>0.14113044837822922</v>
      </c>
    </row>
    <row r="6046" spans="1:4">
      <c r="A6046">
        <v>6045</v>
      </c>
      <c r="B6046" s="431">
        <v>140.80777849251464</v>
      </c>
      <c r="C6046" s="324">
        <v>5.2307224488960219E-2</v>
      </c>
      <c r="D6046" s="324">
        <v>0.13991048839964332</v>
      </c>
    </row>
    <row r="6047" spans="1:4">
      <c r="A6047">
        <v>6046</v>
      </c>
      <c r="B6047" s="431">
        <v>133.36748159007661</v>
      </c>
      <c r="C6047" s="324">
        <v>6.2017935305842167E-2</v>
      </c>
      <c r="D6047" s="324">
        <v>0.12959897460587314</v>
      </c>
    </row>
    <row r="6048" spans="1:4">
      <c r="A6048">
        <v>6047</v>
      </c>
      <c r="B6048" s="431">
        <v>146.25374797244388</v>
      </c>
      <c r="C6048" s="324">
        <v>6.7983657646916648E-2</v>
      </c>
      <c r="D6048" s="324">
        <v>0.1376693948368605</v>
      </c>
    </row>
    <row r="6049" spans="1:4">
      <c r="A6049">
        <v>6048</v>
      </c>
      <c r="B6049" s="431">
        <v>107.36595297615169</v>
      </c>
      <c r="C6049" s="324">
        <v>6.1743534021891436E-2</v>
      </c>
      <c r="D6049" s="324">
        <v>0.10816722635933029</v>
      </c>
    </row>
    <row r="6050" spans="1:4">
      <c r="A6050">
        <v>6049</v>
      </c>
      <c r="B6050" s="431">
        <v>115.43480548582174</v>
      </c>
      <c r="C6050" s="324">
        <v>6.6973754990368034E-2</v>
      </c>
      <c r="D6050" s="324">
        <v>0.11337218368362867</v>
      </c>
    </row>
    <row r="6051" spans="1:4">
      <c r="A6051">
        <v>6050</v>
      </c>
      <c r="B6051" s="431">
        <v>127.76594759468105</v>
      </c>
      <c r="C6051" s="324">
        <v>7.7369203594219504E-2</v>
      </c>
      <c r="D6051" s="324">
        <v>0.1198747617791792</v>
      </c>
    </row>
    <row r="6052" spans="1:4">
      <c r="A6052">
        <v>6051</v>
      </c>
      <c r="B6052" s="431">
        <v>117.99735797690101</v>
      </c>
      <c r="C6052" s="324">
        <v>7.0208848225981391E-2</v>
      </c>
      <c r="D6052" s="324">
        <v>0.11449966904301037</v>
      </c>
    </row>
    <row r="6053" spans="1:4">
      <c r="A6053">
        <v>6052</v>
      </c>
      <c r="B6053" s="431">
        <v>137.33108049470604</v>
      </c>
      <c r="C6053" s="324">
        <v>6.4637301994784416E-2</v>
      </c>
      <c r="D6053" s="324">
        <v>0.13184523393087144</v>
      </c>
    </row>
    <row r="6054" spans="1:4">
      <c r="A6054">
        <v>6053</v>
      </c>
      <c r="B6054" s="431">
        <v>124.87424651156996</v>
      </c>
      <c r="C6054" s="324">
        <v>6.5664922946908011E-2</v>
      </c>
      <c r="D6054" s="324">
        <v>0.12137127317403049</v>
      </c>
    </row>
    <row r="6055" spans="1:4">
      <c r="A6055">
        <v>6054</v>
      </c>
      <c r="B6055" s="431">
        <v>104.89982811868038</v>
      </c>
      <c r="C6055" s="324">
        <v>6.999365381430539E-2</v>
      </c>
      <c r="D6055" s="324">
        <v>0.10424245614543441</v>
      </c>
    </row>
    <row r="6056" spans="1:4">
      <c r="A6056">
        <v>6055</v>
      </c>
      <c r="B6056" s="431">
        <v>119.35854435439308</v>
      </c>
      <c r="C6056" s="324">
        <v>7.9615714843205981E-2</v>
      </c>
      <c r="D6056" s="324">
        <v>0.1129221844722403</v>
      </c>
    </row>
    <row r="6057" spans="1:4">
      <c r="A6057">
        <v>6056</v>
      </c>
      <c r="B6057" s="431">
        <v>143.75807374819436</v>
      </c>
      <c r="C6057" s="324">
        <v>7.4647603698376377E-2</v>
      </c>
      <c r="D6057" s="324">
        <v>0.13298958139141287</v>
      </c>
    </row>
    <row r="6058" spans="1:4">
      <c r="A6058">
        <v>6057</v>
      </c>
      <c r="B6058" s="431">
        <v>123.41303043131136</v>
      </c>
      <c r="C6058" s="324">
        <v>5.1952189296461733E-2</v>
      </c>
      <c r="D6058" s="324">
        <v>0.12477434016461997</v>
      </c>
    </row>
    <row r="6059" spans="1:4">
      <c r="A6059">
        <v>6058</v>
      </c>
      <c r="B6059" s="431">
        <v>134.39053893572253</v>
      </c>
      <c r="C6059" s="324">
        <v>5.7613161982788319E-2</v>
      </c>
      <c r="D6059" s="324">
        <v>0.13215390391177484</v>
      </c>
    </row>
    <row r="6060" spans="1:4">
      <c r="A6060">
        <v>6059</v>
      </c>
      <c r="B6060" s="431">
        <v>117.20857438778388</v>
      </c>
      <c r="C6060" s="324">
        <v>6.6765462740680889E-2</v>
      </c>
      <c r="D6060" s="324">
        <v>0.11485504076600792</v>
      </c>
    </row>
    <row r="6061" spans="1:4">
      <c r="A6061">
        <v>6060</v>
      </c>
      <c r="B6061" s="431">
        <v>128.66239078090919</v>
      </c>
      <c r="C6061" s="324">
        <v>5.227405513277001E-2</v>
      </c>
      <c r="D6061" s="324">
        <v>0.12926797108070281</v>
      </c>
    </row>
    <row r="6062" spans="1:4">
      <c r="A6062">
        <v>6061</v>
      </c>
      <c r="B6062" s="431">
        <v>104.05442513961695</v>
      </c>
      <c r="C6062" s="324">
        <v>7.9868935281349779E-2</v>
      </c>
      <c r="D6062" s="324">
        <v>0.10149359407935289</v>
      </c>
    </row>
    <row r="6063" spans="1:4">
      <c r="A6063">
        <v>6062</v>
      </c>
      <c r="B6063" s="431">
        <v>132.55503902901995</v>
      </c>
      <c r="C6063" s="324">
        <v>6.0964164603950537E-2</v>
      </c>
      <c r="D6063" s="324">
        <v>0.12932172713686796</v>
      </c>
    </row>
    <row r="6064" spans="1:4">
      <c r="A6064">
        <v>6063</v>
      </c>
      <c r="B6064" s="431">
        <v>132.39664205020631</v>
      </c>
      <c r="C6064" s="324">
        <v>6.6577913033113778E-2</v>
      </c>
      <c r="D6064" s="324">
        <v>0.12712424984824339</v>
      </c>
    </row>
    <row r="6065" spans="1:4">
      <c r="A6065">
        <v>6064</v>
      </c>
      <c r="B6065" s="431">
        <v>135.15265362349021</v>
      </c>
      <c r="C6065" s="324">
        <v>7.1929158667069476E-2</v>
      </c>
      <c r="D6065" s="324">
        <v>0.12737183547298778</v>
      </c>
    </row>
    <row r="6066" spans="1:4">
      <c r="A6066">
        <v>6065</v>
      </c>
      <c r="B6066" s="431">
        <v>125.82321664387159</v>
      </c>
      <c r="C6066" s="324">
        <v>5.4840956081096529E-2</v>
      </c>
      <c r="D6066" s="324">
        <v>0.12585509373078071</v>
      </c>
    </row>
    <row r="6067" spans="1:4">
      <c r="A6067">
        <v>6066</v>
      </c>
      <c r="B6067" s="431">
        <v>113.49578418724529</v>
      </c>
      <c r="C6067" s="324">
        <v>7.440580597818168E-2</v>
      </c>
      <c r="D6067" s="324">
        <v>0.10987130940997288</v>
      </c>
    </row>
    <row r="6068" spans="1:4">
      <c r="A6068">
        <v>6067</v>
      </c>
      <c r="B6068" s="431">
        <v>143.1142914839568</v>
      </c>
      <c r="C6068" s="324">
        <v>5.073255907312621E-2</v>
      </c>
      <c r="D6068" s="324">
        <v>0.14265397000533034</v>
      </c>
    </row>
    <row r="6069" spans="1:4">
      <c r="A6069">
        <v>6068</v>
      </c>
      <c r="B6069" s="431">
        <v>125.09862087183225</v>
      </c>
      <c r="C6069" s="324">
        <v>5.6588533649495121E-2</v>
      </c>
      <c r="D6069" s="324">
        <v>0.12461741460034809</v>
      </c>
    </row>
    <row r="6070" spans="1:4">
      <c r="A6070">
        <v>6069</v>
      </c>
      <c r="B6070" s="431">
        <v>113.92826716001329</v>
      </c>
      <c r="C6070" s="324">
        <v>6.318601274545585E-2</v>
      </c>
      <c r="D6070" s="324">
        <v>0.11320046791686149</v>
      </c>
    </row>
    <row r="6071" spans="1:4">
      <c r="A6071">
        <v>6070</v>
      </c>
      <c r="B6071" s="431">
        <v>125.2304905385176</v>
      </c>
      <c r="C6071" s="324">
        <v>7.3589813343058252E-2</v>
      </c>
      <c r="D6071" s="324">
        <v>0.11912617692637692</v>
      </c>
    </row>
    <row r="6072" spans="1:4">
      <c r="A6072">
        <v>6071</v>
      </c>
      <c r="B6072" s="431">
        <v>143.95093279124961</v>
      </c>
      <c r="C6072" s="324">
        <v>6.7943902531612616E-2</v>
      </c>
      <c r="D6072" s="324">
        <v>0.13584944851494446</v>
      </c>
    </row>
    <row r="6073" spans="1:4">
      <c r="A6073">
        <v>6072</v>
      </c>
      <c r="B6073" s="431">
        <v>141.60817875998356</v>
      </c>
      <c r="C6073" s="324">
        <v>6.564900494443672E-2</v>
      </c>
      <c r="D6073" s="324">
        <v>0.13491120593872036</v>
      </c>
    </row>
    <row r="6074" spans="1:4">
      <c r="A6074">
        <v>6073</v>
      </c>
      <c r="B6074" s="431">
        <v>110.74154396215596</v>
      </c>
      <c r="C6074" s="324">
        <v>5.8281993669589048E-2</v>
      </c>
      <c r="D6074" s="324">
        <v>0.11188718038046534</v>
      </c>
    </row>
    <row r="6075" spans="1:4">
      <c r="A6075">
        <v>6074</v>
      </c>
      <c r="B6075" s="431">
        <v>149.5801740714478</v>
      </c>
      <c r="C6075" s="324">
        <v>7.40335898259811E-2</v>
      </c>
      <c r="D6075" s="324">
        <v>0.13770854603544361</v>
      </c>
    </row>
    <row r="6076" spans="1:4">
      <c r="A6076">
        <v>6075</v>
      </c>
      <c r="B6076" s="431">
        <v>131.50950631630647</v>
      </c>
      <c r="C6076" s="324">
        <v>7.0457879472737142E-2</v>
      </c>
      <c r="D6076" s="324">
        <v>0.12504416625128673</v>
      </c>
    </row>
    <row r="6077" spans="1:4">
      <c r="A6077">
        <v>6076</v>
      </c>
      <c r="B6077" s="431">
        <v>116.36195873921776</v>
      </c>
      <c r="C6077" s="324">
        <v>5.8073413585346852E-2</v>
      </c>
      <c r="D6077" s="324">
        <v>0.11670373954117236</v>
      </c>
    </row>
    <row r="6078" spans="1:4">
      <c r="A6078">
        <v>6077</v>
      </c>
      <c r="B6078" s="431">
        <v>162.00493059985192</v>
      </c>
      <c r="C6078" s="324">
        <v>7.280083431061396E-2</v>
      </c>
      <c r="D6078" s="324">
        <v>0.14785624103122752</v>
      </c>
    </row>
    <row r="6079" spans="1:4">
      <c r="A6079">
        <v>6078</v>
      </c>
      <c r="B6079" s="431">
        <v>149.44776679735912</v>
      </c>
      <c r="C6079" s="324">
        <v>7.9298422005632155E-2</v>
      </c>
      <c r="D6079" s="324">
        <v>0.13541948616456914</v>
      </c>
    </row>
    <row r="6080" spans="1:4">
      <c r="A6080">
        <v>6079</v>
      </c>
      <c r="B6080" s="431">
        <v>155.03343510234924</v>
      </c>
      <c r="C6080" s="324">
        <v>7.1348023075306799E-2</v>
      </c>
      <c r="D6080" s="324">
        <v>0.14311680466563698</v>
      </c>
    </row>
    <row r="6081" spans="1:4">
      <c r="A6081">
        <v>6080</v>
      </c>
      <c r="B6081" s="431">
        <v>145.4387592453939</v>
      </c>
      <c r="C6081" s="324">
        <v>6.3855033751509638E-2</v>
      </c>
      <c r="D6081" s="324">
        <v>0.13878071107625795</v>
      </c>
    </row>
    <row r="6082" spans="1:4">
      <c r="A6082">
        <v>6081</v>
      </c>
      <c r="B6082" s="431">
        <v>110.33971071569088</v>
      </c>
      <c r="C6082" s="324">
        <v>6.8861087914025926E-2</v>
      </c>
      <c r="D6082" s="324">
        <v>0.10880982866579741</v>
      </c>
    </row>
    <row r="6083" spans="1:4">
      <c r="A6083">
        <v>6082</v>
      </c>
      <c r="B6083" s="431">
        <v>140.32581397840607</v>
      </c>
      <c r="C6083" s="324">
        <v>7.4925361669121948E-2</v>
      </c>
      <c r="D6083" s="324">
        <v>0.13025544044012569</v>
      </c>
    </row>
    <row r="6084" spans="1:4">
      <c r="A6084">
        <v>6083</v>
      </c>
      <c r="B6084" s="431">
        <v>101.73229251548845</v>
      </c>
      <c r="C6084" s="324">
        <v>5.390027679684585E-2</v>
      </c>
      <c r="D6084" s="324">
        <v>0.10526104995469548</v>
      </c>
    </row>
    <row r="6085" spans="1:4">
      <c r="A6085">
        <v>6084</v>
      </c>
      <c r="B6085" s="431">
        <v>111.84902914890453</v>
      </c>
      <c r="C6085" s="324">
        <v>6.9357953360005262E-2</v>
      </c>
      <c r="D6085" s="324">
        <v>0.10987958649987239</v>
      </c>
    </row>
    <row r="6086" spans="1:4">
      <c r="A6086">
        <v>6085</v>
      </c>
      <c r="B6086" s="431">
        <v>147.87078812728922</v>
      </c>
      <c r="C6086" s="324">
        <v>5.5497872501377887E-2</v>
      </c>
      <c r="D6086" s="324">
        <v>0.14459050713531385</v>
      </c>
    </row>
    <row r="6087" spans="1:4">
      <c r="A6087">
        <v>6086</v>
      </c>
      <c r="B6087" s="431">
        <v>115.68346940622969</v>
      </c>
      <c r="C6087" s="324">
        <v>7.379697182858222E-2</v>
      </c>
      <c r="D6087" s="324">
        <v>0.11171138475622747</v>
      </c>
    </row>
    <row r="6088" spans="1:4">
      <c r="A6088">
        <v>6087</v>
      </c>
      <c r="B6088" s="431">
        <v>138.87588059476573</v>
      </c>
      <c r="C6088" s="324">
        <v>5.27247473004855E-2</v>
      </c>
      <c r="D6088" s="324">
        <v>0.13803550109885526</v>
      </c>
    </row>
    <row r="6089" spans="1:4">
      <c r="A6089">
        <v>6088</v>
      </c>
      <c r="B6089" s="431">
        <v>126.29355826609502</v>
      </c>
      <c r="C6089" s="324">
        <v>5.2166718590150922E-2</v>
      </c>
      <c r="D6089" s="324">
        <v>0.1272285505120529</v>
      </c>
    </row>
    <row r="6090" spans="1:4">
      <c r="A6090">
        <v>6089</v>
      </c>
      <c r="B6090" s="431">
        <v>139.68665559011617</v>
      </c>
      <c r="C6090" s="324">
        <v>5.3265810605727978E-2</v>
      </c>
      <c r="D6090" s="324">
        <v>0.13850992408865234</v>
      </c>
    </row>
    <row r="6091" spans="1:4">
      <c r="A6091">
        <v>6090</v>
      </c>
      <c r="B6091" s="431">
        <v>135.27941087100183</v>
      </c>
      <c r="C6091" s="324">
        <v>6.4039851768892195E-2</v>
      </c>
      <c r="D6091" s="324">
        <v>0.13040310438712932</v>
      </c>
    </row>
    <row r="6092" spans="1:4">
      <c r="A6092">
        <v>6091</v>
      </c>
      <c r="B6092" s="431">
        <v>139.47420232943233</v>
      </c>
      <c r="C6092" s="324">
        <v>7.4340911649326283E-2</v>
      </c>
      <c r="D6092" s="324">
        <v>0.12982337989818299</v>
      </c>
    </row>
    <row r="6093" spans="1:4">
      <c r="A6093">
        <v>6092</v>
      </c>
      <c r="B6093" s="431">
        <v>132.19606263692449</v>
      </c>
      <c r="C6093" s="324">
        <v>5.9030443615759931E-2</v>
      </c>
      <c r="D6093" s="324">
        <v>0.12975070606465197</v>
      </c>
    </row>
    <row r="6094" spans="1:4">
      <c r="A6094">
        <v>6093</v>
      </c>
      <c r="B6094" s="431">
        <v>122.26255080648966</v>
      </c>
      <c r="C6094" s="324">
        <v>7.8942246399327301E-2</v>
      </c>
      <c r="D6094" s="324">
        <v>0.11527391579971306</v>
      </c>
    </row>
    <row r="6095" spans="1:4">
      <c r="A6095">
        <v>6094</v>
      </c>
      <c r="B6095" s="431">
        <v>130.28352588177049</v>
      </c>
      <c r="C6095" s="324">
        <v>6.8269331375262393E-2</v>
      </c>
      <c r="D6095" s="324">
        <v>0.12483468692561292</v>
      </c>
    </row>
    <row r="6096" spans="1:4">
      <c r="A6096">
        <v>6095</v>
      </c>
      <c r="B6096" s="431">
        <v>117.35164599488101</v>
      </c>
      <c r="C6096" s="324">
        <v>7.9290755679500641E-2</v>
      </c>
      <c r="D6096" s="324">
        <v>0.11151612789735846</v>
      </c>
    </row>
    <row r="6097" spans="1:4">
      <c r="A6097">
        <v>6096</v>
      </c>
      <c r="B6097" s="431">
        <v>141.46819231622891</v>
      </c>
      <c r="C6097" s="324">
        <v>7.3965107805079366E-2</v>
      </c>
      <c r="D6097" s="324">
        <v>0.13149838328440444</v>
      </c>
    </row>
    <row r="6098" spans="1:4">
      <c r="A6098">
        <v>6097</v>
      </c>
      <c r="B6098" s="431">
        <v>112.21333919351886</v>
      </c>
      <c r="C6098" s="324">
        <v>7.4551637109625923E-2</v>
      </c>
      <c r="D6098" s="324">
        <v>0.10885121451804367</v>
      </c>
    </row>
    <row r="6099" spans="1:4">
      <c r="A6099">
        <v>6098</v>
      </c>
      <c r="B6099" s="431">
        <v>142.01404216509846</v>
      </c>
      <c r="C6099" s="324">
        <v>7.5899220800911646E-2</v>
      </c>
      <c r="D6099" s="324">
        <v>0.1311717424091369</v>
      </c>
    </row>
    <row r="6100" spans="1:4">
      <c r="A6100">
        <v>6099</v>
      </c>
      <c r="B6100" s="431">
        <v>135.27633777221118</v>
      </c>
      <c r="C6100" s="324">
        <v>6.4643496305050091E-2</v>
      </c>
      <c r="D6100" s="324">
        <v>0.1301707294822485</v>
      </c>
    </row>
    <row r="6101" spans="1:4">
      <c r="A6101">
        <v>6100</v>
      </c>
      <c r="B6101" s="431">
        <v>136.47578467216377</v>
      </c>
      <c r="C6101" s="324">
        <v>5.4999605210032131E-2</v>
      </c>
      <c r="D6101" s="324">
        <v>0.13499155679506464</v>
      </c>
    </row>
    <row r="6102" spans="1:4">
      <c r="A6102">
        <v>6101</v>
      </c>
      <c r="B6102" s="431">
        <v>157.49072363780272</v>
      </c>
      <c r="C6102" s="324">
        <v>7.660552328294401E-2</v>
      </c>
      <c r="D6102" s="324">
        <v>0.14261705797127069</v>
      </c>
    </row>
    <row r="6103" spans="1:4">
      <c r="A6103">
        <v>6102</v>
      </c>
      <c r="B6103" s="431">
        <v>128.20869399500378</v>
      </c>
      <c r="C6103" s="324">
        <v>7.4124904640077108E-2</v>
      </c>
      <c r="D6103" s="324">
        <v>0.12124831339171986</v>
      </c>
    </row>
    <row r="6104" spans="1:4">
      <c r="A6104">
        <v>6103</v>
      </c>
      <c r="B6104" s="431">
        <v>134.62018873996053</v>
      </c>
      <c r="C6104" s="324">
        <v>6.5307035113362152E-2</v>
      </c>
      <c r="D6104" s="324">
        <v>0.12938731510011925</v>
      </c>
    </row>
    <row r="6105" spans="1:4">
      <c r="A6105">
        <v>6104</v>
      </c>
      <c r="B6105" s="431">
        <v>132.43723980247916</v>
      </c>
      <c r="C6105" s="324">
        <v>6.5098715454851616E-2</v>
      </c>
      <c r="D6105" s="324">
        <v>0.12769399779518117</v>
      </c>
    </row>
    <row r="6106" spans="1:4">
      <c r="A6106">
        <v>6105</v>
      </c>
      <c r="B6106" s="431">
        <v>143.99354017537578</v>
      </c>
      <c r="C6106" s="324">
        <v>6.7689356886637103E-2</v>
      </c>
      <c r="D6106" s="324">
        <v>0.13598887310148924</v>
      </c>
    </row>
    <row r="6107" spans="1:4">
      <c r="A6107">
        <v>6106</v>
      </c>
      <c r="B6107" s="431">
        <v>113.00538440934581</v>
      </c>
      <c r="C6107" s="324">
        <v>5.1202678927780451E-2</v>
      </c>
      <c r="D6107" s="324">
        <v>0.11584486306299299</v>
      </c>
    </row>
    <row r="6108" spans="1:4">
      <c r="A6108">
        <v>6107</v>
      </c>
      <c r="B6108" s="431">
        <v>138.93737468722694</v>
      </c>
      <c r="C6108" s="324">
        <v>5.9591834265548663E-2</v>
      </c>
      <c r="D6108" s="324">
        <v>0.13519542773998733</v>
      </c>
    </row>
    <row r="6109" spans="1:4">
      <c r="A6109">
        <v>6108</v>
      </c>
      <c r="B6109" s="431">
        <v>136.1549002711221</v>
      </c>
      <c r="C6109" s="324">
        <v>6.2527589482500964E-2</v>
      </c>
      <c r="D6109" s="324">
        <v>0.13170473747688258</v>
      </c>
    </row>
    <row r="6110" spans="1:4">
      <c r="A6110">
        <v>6109</v>
      </c>
      <c r="B6110" s="431">
        <v>128.88116977194997</v>
      </c>
      <c r="C6110" s="324">
        <v>6.8439239258151152E-2</v>
      </c>
      <c r="D6110" s="324">
        <v>0.1236605498600533</v>
      </c>
    </row>
    <row r="6111" spans="1:4">
      <c r="A6111">
        <v>6110</v>
      </c>
      <c r="B6111" s="431">
        <v>125.69870210103571</v>
      </c>
      <c r="C6111" s="324">
        <v>7.0816820576236034E-2</v>
      </c>
      <c r="D6111" s="324">
        <v>0.12036444419365586</v>
      </c>
    </row>
    <row r="6112" spans="1:4">
      <c r="A6112">
        <v>6111</v>
      </c>
      <c r="B6112" s="431">
        <v>127.7128137413969</v>
      </c>
      <c r="C6112" s="324">
        <v>7.5660597209660618E-2</v>
      </c>
      <c r="D6112" s="324">
        <v>0.12037575127329639</v>
      </c>
    </row>
    <row r="6113" spans="1:4">
      <c r="A6113">
        <v>6112</v>
      </c>
      <c r="B6113" s="431">
        <v>149.69100963214106</v>
      </c>
      <c r="C6113" s="324">
        <v>6.6287587278656468E-2</v>
      </c>
      <c r="D6113" s="324">
        <v>0.14116315057264456</v>
      </c>
    </row>
    <row r="6114" spans="1:4">
      <c r="A6114">
        <v>6113</v>
      </c>
      <c r="B6114" s="431">
        <v>143.26155793804622</v>
      </c>
      <c r="C6114" s="324">
        <v>6.2147718557225409E-2</v>
      </c>
      <c r="D6114" s="324">
        <v>0.13772453989902333</v>
      </c>
    </row>
    <row r="6115" spans="1:4">
      <c r="A6115">
        <v>6114</v>
      </c>
      <c r="B6115" s="431">
        <v>129.08711413069514</v>
      </c>
      <c r="C6115" s="324">
        <v>5.4234168219489128E-2</v>
      </c>
      <c r="D6115" s="324">
        <v>0.12890137651345765</v>
      </c>
    </row>
    <row r="6116" spans="1:4">
      <c r="A6116">
        <v>6115</v>
      </c>
      <c r="B6116" s="431">
        <v>113.97310256656196</v>
      </c>
      <c r="C6116" s="324">
        <v>6.2108076890980864E-2</v>
      </c>
      <c r="D6116" s="324">
        <v>0.11353747567625383</v>
      </c>
    </row>
    <row r="6117" spans="1:4">
      <c r="A6117">
        <v>6116</v>
      </c>
      <c r="B6117" s="431">
        <v>126.30772168367504</v>
      </c>
      <c r="C6117" s="324">
        <v>6.4690964461626005E-2</v>
      </c>
      <c r="D6117" s="324">
        <v>0.12285640688660913</v>
      </c>
    </row>
    <row r="6118" spans="1:4">
      <c r="A6118">
        <v>6117</v>
      </c>
      <c r="B6118" s="431">
        <v>131.22981623834224</v>
      </c>
      <c r="C6118" s="324">
        <v>7.4347956080151698E-2</v>
      </c>
      <c r="D6118" s="324">
        <v>0.1234943679934455</v>
      </c>
    </row>
    <row r="6119" spans="1:4">
      <c r="A6119">
        <v>6118</v>
      </c>
      <c r="B6119" s="431">
        <v>133.8565236568991</v>
      </c>
      <c r="C6119" s="324">
        <v>6.6381915806039193E-2</v>
      </c>
      <c r="D6119" s="324">
        <v>0.12837061781988995</v>
      </c>
    </row>
    <row r="6120" spans="1:4">
      <c r="A6120">
        <v>6119</v>
      </c>
      <c r="B6120" s="431">
        <v>144.08206274630933</v>
      </c>
      <c r="C6120" s="324">
        <v>7.640795795545352E-2</v>
      </c>
      <c r="D6120" s="324">
        <v>0.13254429615740526</v>
      </c>
    </row>
    <row r="6121" spans="1:4">
      <c r="A6121">
        <v>6120</v>
      </c>
      <c r="B6121" s="431">
        <v>142.66623345258722</v>
      </c>
      <c r="C6121" s="324">
        <v>7.9048265460435432E-2</v>
      </c>
      <c r="D6121" s="324">
        <v>0.13046316070206454</v>
      </c>
    </row>
    <row r="6122" spans="1:4">
      <c r="A6122">
        <v>6121</v>
      </c>
      <c r="B6122" s="431">
        <v>139.69031500521524</v>
      </c>
      <c r="C6122" s="324">
        <v>5.8954596234930032E-2</v>
      </c>
      <c r="D6122" s="324">
        <v>0.13609268003074471</v>
      </c>
    </row>
    <row r="6123" spans="1:4">
      <c r="A6123">
        <v>6122</v>
      </c>
      <c r="B6123" s="431">
        <v>130.87994067139496</v>
      </c>
      <c r="C6123" s="324">
        <v>5.1156321457194315E-2</v>
      </c>
      <c r="D6123" s="324">
        <v>0.13165054085169353</v>
      </c>
    </row>
    <row r="6124" spans="1:4">
      <c r="A6124">
        <v>6123</v>
      </c>
      <c r="B6124" s="431">
        <v>146.29837540000372</v>
      </c>
      <c r="C6124" s="324">
        <v>7.1545006712686737E-2</v>
      </c>
      <c r="D6124" s="324">
        <v>0.13620958190727686</v>
      </c>
    </row>
    <row r="6125" spans="1:4">
      <c r="A6125">
        <v>6124</v>
      </c>
      <c r="B6125" s="431">
        <v>117.81112328449051</v>
      </c>
      <c r="C6125" s="324">
        <v>5.5872858132176503E-2</v>
      </c>
      <c r="D6125" s="324">
        <v>0.11861158258454502</v>
      </c>
    </row>
    <row r="6126" spans="1:4">
      <c r="A6126">
        <v>6125</v>
      </c>
      <c r="B6126" s="431">
        <v>113.87648968137415</v>
      </c>
      <c r="C6126" s="324">
        <v>5.3228231977312003E-2</v>
      </c>
      <c r="D6126" s="324">
        <v>0.11601035210488679</v>
      </c>
    </row>
    <row r="6127" spans="1:4">
      <c r="A6127">
        <v>6126</v>
      </c>
      <c r="B6127" s="431">
        <v>128.15100655181479</v>
      </c>
      <c r="C6127" s="324">
        <v>5.1620970206158689E-2</v>
      </c>
      <c r="D6127" s="324">
        <v>0.12906444794144817</v>
      </c>
    </row>
    <row r="6128" spans="1:4">
      <c r="A6128">
        <v>6127</v>
      </c>
      <c r="B6128" s="431">
        <v>117.58213100250705</v>
      </c>
      <c r="C6128" s="324">
        <v>7.2606256572811986E-2</v>
      </c>
      <c r="D6128" s="324">
        <v>0.11350232370568133</v>
      </c>
    </row>
    <row r="6129" spans="1:4">
      <c r="A6129">
        <v>6128</v>
      </c>
      <c r="B6129" s="431">
        <v>146.38317407270247</v>
      </c>
      <c r="C6129" s="324">
        <v>7.4362951751967402E-2</v>
      </c>
      <c r="D6129" s="324">
        <v>0.13511624963370186</v>
      </c>
    </row>
    <row r="6130" spans="1:4">
      <c r="A6130">
        <v>6129</v>
      </c>
      <c r="B6130" s="431">
        <v>148.76354448351097</v>
      </c>
      <c r="C6130" s="324">
        <v>6.2511978662811218E-2</v>
      </c>
      <c r="D6130" s="324">
        <v>0.14210505502691273</v>
      </c>
    </row>
    <row r="6131" spans="1:4">
      <c r="A6131">
        <v>6130</v>
      </c>
      <c r="B6131" s="431">
        <v>137.64705756374215</v>
      </c>
      <c r="C6131" s="324">
        <v>6.826028351590982E-2</v>
      </c>
      <c r="D6131" s="324">
        <v>0.1307000741521307</v>
      </c>
    </row>
    <row r="6132" spans="1:4">
      <c r="A6132">
        <v>6131</v>
      </c>
      <c r="B6132" s="431">
        <v>107.25136781674826</v>
      </c>
      <c r="C6132" s="324">
        <v>7.2967221500802426E-2</v>
      </c>
      <c r="D6132" s="324">
        <v>0.10540856679871391</v>
      </c>
    </row>
    <row r="6133" spans="1:4">
      <c r="A6133">
        <v>6132</v>
      </c>
      <c r="B6133" s="431">
        <v>100.22688412551676</v>
      </c>
      <c r="C6133" s="324">
        <v>6.2277318035381529E-2</v>
      </c>
      <c r="D6133" s="324">
        <v>0.10214200824365047</v>
      </c>
    </row>
    <row r="6134" spans="1:4">
      <c r="A6134">
        <v>6133</v>
      </c>
      <c r="B6134" s="431">
        <v>115.44579634511901</v>
      </c>
      <c r="C6134" s="324">
        <v>5.9096588091504101E-2</v>
      </c>
      <c r="D6134" s="324">
        <v>0.11562725288934463</v>
      </c>
    </row>
    <row r="6135" spans="1:4">
      <c r="A6135">
        <v>6134</v>
      </c>
      <c r="B6135" s="431">
        <v>124.57923988425915</v>
      </c>
      <c r="C6135" s="324">
        <v>7.6198056170809117E-2</v>
      </c>
      <c r="D6135" s="324">
        <v>0.11782702149750858</v>
      </c>
    </row>
    <row r="6136" spans="1:4">
      <c r="A6136">
        <v>6135</v>
      </c>
      <c r="B6136" s="431">
        <v>101.63058332191054</v>
      </c>
      <c r="C6136" s="324">
        <v>5.016528955202796E-2</v>
      </c>
      <c r="D6136" s="324">
        <v>0.10604178280266816</v>
      </c>
    </row>
    <row r="6137" spans="1:4">
      <c r="A6137">
        <v>6136</v>
      </c>
      <c r="B6137" s="431">
        <v>131.76499431710747</v>
      </c>
      <c r="C6137" s="324">
        <v>5.7366196484009827E-2</v>
      </c>
      <c r="D6137" s="324">
        <v>0.13001792547800686</v>
      </c>
    </row>
    <row r="6138" spans="1:4">
      <c r="A6138">
        <v>6137</v>
      </c>
      <c r="B6138" s="431">
        <v>142.47689287526899</v>
      </c>
      <c r="C6138" s="324">
        <v>6.600360033847559E-2</v>
      </c>
      <c r="D6138" s="324">
        <v>0.13546763010054075</v>
      </c>
    </row>
    <row r="6139" spans="1:4">
      <c r="A6139">
        <v>6138</v>
      </c>
      <c r="B6139" s="431">
        <v>138.19502680676115</v>
      </c>
      <c r="C6139" s="324">
        <v>6.0507377297853764E-2</v>
      </c>
      <c r="D6139" s="324">
        <v>0.13420009362821486</v>
      </c>
    </row>
    <row r="6140" spans="1:4">
      <c r="A6140">
        <v>6139</v>
      </c>
      <c r="B6140" s="431">
        <v>136.36620980129874</v>
      </c>
      <c r="C6140" s="324">
        <v>6.8548188311303132E-2</v>
      </c>
      <c r="D6140" s="324">
        <v>0.12957215331030322</v>
      </c>
    </row>
    <row r="6141" spans="1:4">
      <c r="A6141">
        <v>6140</v>
      </c>
      <c r="B6141" s="431">
        <v>127.76163369068202</v>
      </c>
      <c r="C6141" s="324">
        <v>7.1734238933648095E-2</v>
      </c>
      <c r="D6141" s="324">
        <v>0.1216805766431308</v>
      </c>
    </row>
    <row r="6142" spans="1:4">
      <c r="A6142">
        <v>6141</v>
      </c>
      <c r="B6142" s="431">
        <v>125.70666922912245</v>
      </c>
      <c r="C6142" s="324">
        <v>7.4607739841848486E-2</v>
      </c>
      <c r="D6142" s="324">
        <v>0.11917518946909848</v>
      </c>
    </row>
    <row r="6143" spans="1:4">
      <c r="A6143">
        <v>6142</v>
      </c>
      <c r="B6143" s="431">
        <v>109.59202680009007</v>
      </c>
      <c r="C6143" s="324">
        <v>5.9153373026826127E-2</v>
      </c>
      <c r="D6143" s="324">
        <v>0.11068532158520034</v>
      </c>
    </row>
    <row r="6144" spans="1:4">
      <c r="A6144">
        <v>6143</v>
      </c>
      <c r="B6144" s="431">
        <v>108.72228769209912</v>
      </c>
      <c r="C6144" s="324">
        <v>7.4942593898131793E-2</v>
      </c>
      <c r="D6144" s="324">
        <v>0.10608466049470362</v>
      </c>
    </row>
    <row r="6145" spans="1:4">
      <c r="A6145">
        <v>6144</v>
      </c>
      <c r="B6145" s="431">
        <v>131.5794225948186</v>
      </c>
      <c r="C6145" s="324">
        <v>5.2080657636784329E-2</v>
      </c>
      <c r="D6145" s="324">
        <v>0.13190363379107289</v>
      </c>
    </row>
    <row r="6146" spans="1:4">
      <c r="A6146">
        <v>6145</v>
      </c>
      <c r="B6146" s="431">
        <v>141.36532797857615</v>
      </c>
      <c r="C6146" s="324">
        <v>7.4034403289684289E-2</v>
      </c>
      <c r="D6146" s="324">
        <v>0.13139256549487283</v>
      </c>
    </row>
    <row r="6147" spans="1:4">
      <c r="A6147">
        <v>6146</v>
      </c>
      <c r="B6147" s="431">
        <v>140.26092079015308</v>
      </c>
      <c r="C6147" s="324">
        <v>5.3819986769845708E-2</v>
      </c>
      <c r="D6147" s="324">
        <v>0.13876922342212014</v>
      </c>
    </row>
    <row r="6148" spans="1:4">
      <c r="A6148">
        <v>6147</v>
      </c>
      <c r="B6148" s="431">
        <v>111.77561316957892</v>
      </c>
      <c r="C6148" s="324">
        <v>6.3988870658906585E-2</v>
      </c>
      <c r="D6148" s="324">
        <v>0.11121971656667641</v>
      </c>
    </row>
    <row r="6149" spans="1:4">
      <c r="A6149">
        <v>6148</v>
      </c>
      <c r="B6149" s="431">
        <v>109.05305496702792</v>
      </c>
      <c r="C6149" s="324">
        <v>7.2603430851643641E-2</v>
      </c>
      <c r="D6149" s="324">
        <v>0.10688899209944991</v>
      </c>
    </row>
    <row r="6150" spans="1:4">
      <c r="A6150">
        <v>6149</v>
      </c>
      <c r="B6150" s="431">
        <v>116.85380390545544</v>
      </c>
      <c r="C6150" s="324">
        <v>5.8072319272007941E-2</v>
      </c>
      <c r="D6150" s="324">
        <v>0.1171206360493086</v>
      </c>
    </row>
    <row r="6151" spans="1:4">
      <c r="A6151">
        <v>6150</v>
      </c>
      <c r="B6151" s="431">
        <v>132.72140872645014</v>
      </c>
      <c r="C6151" s="324">
        <v>7.6367942107081394E-2</v>
      </c>
      <c r="D6151" s="324">
        <v>0.1239478648708803</v>
      </c>
    </row>
    <row r="6152" spans="1:4">
      <c r="A6152">
        <v>6151</v>
      </c>
      <c r="B6152" s="431">
        <v>115.0658236546835</v>
      </c>
      <c r="C6152" s="324">
        <v>5.2315399261338359E-2</v>
      </c>
      <c r="D6152" s="324">
        <v>0.11732482859490928</v>
      </c>
    </row>
    <row r="6153" spans="1:4">
      <c r="A6153">
        <v>6152</v>
      </c>
      <c r="B6153" s="431">
        <v>120.48956137707968</v>
      </c>
      <c r="C6153" s="324">
        <v>7.2880968336426169E-2</v>
      </c>
      <c r="D6153" s="324">
        <v>0.11567702987456224</v>
      </c>
    </row>
    <row r="6154" spans="1:4">
      <c r="A6154">
        <v>6153</v>
      </c>
      <c r="B6154" s="431">
        <v>134.648045690967</v>
      </c>
      <c r="C6154" s="324">
        <v>5.819309886460803E-2</v>
      </c>
      <c r="D6154" s="324">
        <v>0.13214393689777637</v>
      </c>
    </row>
    <row r="6155" spans="1:4">
      <c r="A6155">
        <v>6154</v>
      </c>
      <c r="B6155" s="431">
        <v>107.6875579197001</v>
      </c>
      <c r="C6155" s="324">
        <v>6.1861769050295362E-2</v>
      </c>
      <c r="D6155" s="324">
        <v>0.10840421759317989</v>
      </c>
    </row>
    <row r="6156" spans="1:4">
      <c r="A6156">
        <v>6155</v>
      </c>
      <c r="B6156" s="431">
        <v>131.58238111657002</v>
      </c>
      <c r="C6156" s="324">
        <v>7.6062674534536287E-2</v>
      </c>
      <c r="D6156" s="324">
        <v>0.1231866646092831</v>
      </c>
    </row>
    <row r="6157" spans="1:4">
      <c r="A6157">
        <v>6156</v>
      </c>
      <c r="B6157" s="431">
        <v>123.67828395308339</v>
      </c>
      <c r="C6157" s="324">
        <v>7.8749095051898199E-2</v>
      </c>
      <c r="D6157" s="324">
        <v>0.11638734565338968</v>
      </c>
    </row>
    <row r="6158" spans="1:4">
      <c r="A6158">
        <v>6157</v>
      </c>
      <c r="B6158" s="431">
        <v>115.47370338717262</v>
      </c>
      <c r="C6158" s="324">
        <v>5.3309611861272539E-2</v>
      </c>
      <c r="D6158" s="324">
        <v>0.11737892006575937</v>
      </c>
    </row>
    <row r="6159" spans="1:4">
      <c r="A6159">
        <v>6158</v>
      </c>
      <c r="B6159" s="431">
        <v>113.45817572092265</v>
      </c>
      <c r="C6159" s="324">
        <v>5.4606312580689008E-2</v>
      </c>
      <c r="D6159" s="324">
        <v>0.11524229708325459</v>
      </c>
    </row>
    <row r="6160" spans="1:4">
      <c r="A6160">
        <v>6159</v>
      </c>
      <c r="B6160" s="431">
        <v>139.46761439254666</v>
      </c>
      <c r="C6160" s="324">
        <v>7.3201958459430352E-2</v>
      </c>
      <c r="D6160" s="324">
        <v>0.13024782175730001</v>
      </c>
    </row>
    <row r="6161" spans="1:4">
      <c r="A6161">
        <v>6160</v>
      </c>
      <c r="B6161" s="431">
        <v>131.52456397737669</v>
      </c>
      <c r="C6161" s="324">
        <v>6.3115245887597676E-2</v>
      </c>
      <c r="D6161" s="324">
        <v>0.12767293591758394</v>
      </c>
    </row>
    <row r="6162" spans="1:4">
      <c r="A6162">
        <v>6161</v>
      </c>
      <c r="B6162" s="431">
        <v>131.87490359793878</v>
      </c>
      <c r="C6162" s="324">
        <v>5.7795378313304571E-2</v>
      </c>
      <c r="D6162" s="324">
        <v>0.12994798228100479</v>
      </c>
    </row>
    <row r="6163" spans="1:4">
      <c r="A6163">
        <v>6162</v>
      </c>
      <c r="B6163" s="431">
        <v>123.17314023602857</v>
      </c>
      <c r="C6163" s="324">
        <v>7.0099907554732596E-2</v>
      </c>
      <c r="D6163" s="324">
        <v>0.11860552567096169</v>
      </c>
    </row>
    <row r="6164" spans="1:4">
      <c r="A6164">
        <v>6163</v>
      </c>
      <c r="B6164" s="431">
        <v>134.74911578475931</v>
      </c>
      <c r="C6164" s="324">
        <v>6.1400070214364715E-2</v>
      </c>
      <c r="D6164" s="324">
        <v>0.13097919769540317</v>
      </c>
    </row>
    <row r="6165" spans="1:4">
      <c r="A6165">
        <v>6164</v>
      </c>
      <c r="B6165" s="431">
        <v>142.19300289969334</v>
      </c>
      <c r="C6165" s="324">
        <v>7.2420154936807299E-2</v>
      </c>
      <c r="D6165" s="324">
        <v>0.13266034681977662</v>
      </c>
    </row>
    <row r="6166" spans="1:4">
      <c r="A6166">
        <v>6165</v>
      </c>
      <c r="B6166" s="431">
        <v>129.69486642218854</v>
      </c>
      <c r="C6166" s="324">
        <v>5.8393221971762006E-2</v>
      </c>
      <c r="D6166" s="324">
        <v>0.12787832753262751</v>
      </c>
    </row>
    <row r="6167" spans="1:4">
      <c r="A6167">
        <v>6166</v>
      </c>
      <c r="B6167" s="431">
        <v>121.74671611369017</v>
      </c>
      <c r="C6167" s="324">
        <v>7.6385743132040718E-2</v>
      </c>
      <c r="D6167" s="324">
        <v>0.11562318694122008</v>
      </c>
    </row>
    <row r="6168" spans="1:4">
      <c r="A6168">
        <v>6167</v>
      </c>
      <c r="B6168" s="431">
        <v>120.43099408141316</v>
      </c>
      <c r="C6168" s="324">
        <v>7.1273241215978403E-2</v>
      </c>
      <c r="D6168" s="324">
        <v>0.1161009630275939</v>
      </c>
    </row>
    <row r="6169" spans="1:4">
      <c r="A6169">
        <v>6168</v>
      </c>
      <c r="B6169" s="431">
        <v>151.05740627136879</v>
      </c>
      <c r="C6169" s="324">
        <v>5.9520560120940473E-2</v>
      </c>
      <c r="D6169" s="324">
        <v>0.14539969910004985</v>
      </c>
    </row>
    <row r="6170" spans="1:4">
      <c r="A6170">
        <v>6169</v>
      </c>
      <c r="B6170" s="431">
        <v>137.75863159886242</v>
      </c>
      <c r="C6170" s="324">
        <v>6.0782129168874648E-2</v>
      </c>
      <c r="D6170" s="324">
        <v>0.13372522672607171</v>
      </c>
    </row>
    <row r="6171" spans="1:4">
      <c r="A6171">
        <v>6170</v>
      </c>
      <c r="B6171" s="431">
        <v>135.36333011581752</v>
      </c>
      <c r="C6171" s="324">
        <v>7.1728028194852189E-2</v>
      </c>
      <c r="D6171" s="324">
        <v>0.12760882220970909</v>
      </c>
    </row>
    <row r="6172" spans="1:4">
      <c r="A6172">
        <v>6171</v>
      </c>
      <c r="B6172" s="431">
        <v>140.82036582352842</v>
      </c>
      <c r="C6172" s="324">
        <v>6.4619891887819345E-2</v>
      </c>
      <c r="D6172" s="324">
        <v>0.13469190941658388</v>
      </c>
    </row>
    <row r="6173" spans="1:4">
      <c r="A6173">
        <v>6172</v>
      </c>
      <c r="B6173" s="431">
        <v>136.64580647834961</v>
      </c>
      <c r="C6173" s="324">
        <v>7.1364849298896665E-2</v>
      </c>
      <c r="D6173" s="324">
        <v>0.12874278916503817</v>
      </c>
    </row>
    <row r="6174" spans="1:4">
      <c r="A6174">
        <v>6173</v>
      </c>
      <c r="B6174" s="431">
        <v>124.66615293856401</v>
      </c>
      <c r="C6174" s="324">
        <v>6.5553310446233165E-2</v>
      </c>
      <c r="D6174" s="324">
        <v>0.12123931090716383</v>
      </c>
    </row>
    <row r="6175" spans="1:4">
      <c r="A6175">
        <v>6174</v>
      </c>
      <c r="B6175" s="431">
        <v>125.48640837238875</v>
      </c>
      <c r="C6175" s="324">
        <v>5.1074015107505963E-2</v>
      </c>
      <c r="D6175" s="324">
        <v>0.12691530219117605</v>
      </c>
    </row>
    <row r="6176" spans="1:4">
      <c r="A6176">
        <v>6175</v>
      </c>
      <c r="B6176" s="431">
        <v>133.7298146543466</v>
      </c>
      <c r="C6176" s="324">
        <v>5.4922508338895865E-2</v>
      </c>
      <c r="D6176" s="324">
        <v>0.13265248514695413</v>
      </c>
    </row>
    <row r="6177" spans="1:4">
      <c r="A6177">
        <v>6176</v>
      </c>
      <c r="B6177" s="431">
        <v>147.63014598836145</v>
      </c>
      <c r="C6177" s="324">
        <v>7.8734185308559884E-2</v>
      </c>
      <c r="D6177" s="324">
        <v>0.13429188301415559</v>
      </c>
    </row>
    <row r="6178" spans="1:4">
      <c r="A6178">
        <v>6177</v>
      </c>
      <c r="B6178" s="431">
        <v>142.03802607648629</v>
      </c>
      <c r="C6178" s="324">
        <v>5.9847595062967204E-2</v>
      </c>
      <c r="D6178" s="324">
        <v>0.13768805588865066</v>
      </c>
    </row>
    <row r="6179" spans="1:4">
      <c r="A6179">
        <v>6178</v>
      </c>
      <c r="B6179" s="431">
        <v>152.64091172252586</v>
      </c>
      <c r="C6179" s="324">
        <v>6.7462830854329664E-2</v>
      </c>
      <c r="D6179" s="324">
        <v>0.14300053166245594</v>
      </c>
    </row>
    <row r="6180" spans="1:4">
      <c r="A6180">
        <v>6179</v>
      </c>
      <c r="B6180" s="431">
        <v>126.12948201890045</v>
      </c>
      <c r="C6180" s="324">
        <v>7.3821655541575354E-2</v>
      </c>
      <c r="D6180" s="324">
        <v>0.11974609925874079</v>
      </c>
    </row>
    <row r="6181" spans="1:4">
      <c r="A6181">
        <v>6180</v>
      </c>
      <c r="B6181" s="431">
        <v>131.37123342925111</v>
      </c>
      <c r="C6181" s="324">
        <v>5.0698727798042229E-2</v>
      </c>
      <c r="D6181" s="324">
        <v>0.13226555823354288</v>
      </c>
    </row>
    <row r="6182" spans="1:4">
      <c r="A6182">
        <v>6181</v>
      </c>
      <c r="B6182" s="431">
        <v>127.61479415172325</v>
      </c>
      <c r="C6182" s="324">
        <v>5.8735199639916053E-2</v>
      </c>
      <c r="D6182" s="324">
        <v>0.12599817464332891</v>
      </c>
    </row>
    <row r="6183" spans="1:4">
      <c r="A6183">
        <v>6182</v>
      </c>
      <c r="B6183" s="431">
        <v>139.57359584599448</v>
      </c>
      <c r="C6183" s="324">
        <v>6.3349995796266018E-2</v>
      </c>
      <c r="D6183" s="324">
        <v>0.13418897860036311</v>
      </c>
    </row>
    <row r="6184" spans="1:4">
      <c r="A6184">
        <v>6183</v>
      </c>
      <c r="B6184" s="431">
        <v>111.53983020014783</v>
      </c>
      <c r="C6184" s="324">
        <v>5.6699194426973909E-2</v>
      </c>
      <c r="D6184" s="324">
        <v>0.11299874579109269</v>
      </c>
    </row>
    <row r="6185" spans="1:4">
      <c r="A6185">
        <v>6184</v>
      </c>
      <c r="B6185" s="431">
        <v>117.33103634471419</v>
      </c>
      <c r="C6185" s="324">
        <v>7.3858866567657736E-2</v>
      </c>
      <c r="D6185" s="324">
        <v>0.11296289734289232</v>
      </c>
    </row>
    <row r="6186" spans="1:4">
      <c r="A6186">
        <v>6185</v>
      </c>
      <c r="B6186" s="431">
        <v>128.48329732571111</v>
      </c>
      <c r="C6186" s="324">
        <v>5.4556893382480785E-2</v>
      </c>
      <c r="D6186" s="324">
        <v>0.12825809850601502</v>
      </c>
    </row>
    <row r="6187" spans="1:4">
      <c r="A6187">
        <v>6186</v>
      </c>
      <c r="B6187" s="431">
        <v>147.93709949978776</v>
      </c>
      <c r="C6187" s="324">
        <v>6.2882711707094086E-2</v>
      </c>
      <c r="D6187" s="324">
        <v>0.14125753534853627</v>
      </c>
    </row>
    <row r="6188" spans="1:4">
      <c r="A6188">
        <v>6187</v>
      </c>
      <c r="B6188" s="431">
        <v>122.37030288009143</v>
      </c>
      <c r="C6188" s="324">
        <v>5.725661653897568E-2</v>
      </c>
      <c r="D6188" s="324">
        <v>0.12206316061931678</v>
      </c>
    </row>
    <row r="6189" spans="1:4">
      <c r="A6189">
        <v>6188</v>
      </c>
      <c r="B6189" s="431">
        <v>123.75486577141933</v>
      </c>
      <c r="C6189" s="324">
        <v>5.3744671975143571E-2</v>
      </c>
      <c r="D6189" s="324">
        <v>0.1244480782109435</v>
      </c>
    </row>
    <row r="6190" spans="1:4">
      <c r="A6190">
        <v>6189</v>
      </c>
      <c r="B6190" s="431">
        <v>143.5694817788825</v>
      </c>
      <c r="C6190" s="324">
        <v>5.8602000818868169E-2</v>
      </c>
      <c r="D6190" s="324">
        <v>0.13951490937557173</v>
      </c>
    </row>
    <row r="6191" spans="1:4">
      <c r="A6191">
        <v>6190</v>
      </c>
      <c r="B6191" s="431">
        <v>114.70782571546012</v>
      </c>
      <c r="C6191" s="324">
        <v>6.3207989676486692E-2</v>
      </c>
      <c r="D6191" s="324">
        <v>0.11383431009718395</v>
      </c>
    </row>
    <row r="6192" spans="1:4">
      <c r="A6192">
        <v>6191</v>
      </c>
      <c r="B6192" s="431">
        <v>128.38460798729398</v>
      </c>
      <c r="C6192" s="324">
        <v>5.2655008888177111E-2</v>
      </c>
      <c r="D6192" s="324">
        <v>0.12888121596461885</v>
      </c>
    </row>
    <row r="6193" spans="1:4">
      <c r="A6193">
        <v>6192</v>
      </c>
      <c r="B6193" s="431">
        <v>125.90017269352623</v>
      </c>
      <c r="C6193" s="324">
        <v>5.6785042913064847E-2</v>
      </c>
      <c r="D6193" s="324">
        <v>0.12523329506101419</v>
      </c>
    </row>
    <row r="6194" spans="1:4">
      <c r="A6194">
        <v>6193</v>
      </c>
      <c r="B6194" s="431">
        <v>120.50341022863432</v>
      </c>
      <c r="C6194" s="324">
        <v>6.6343677801240092E-2</v>
      </c>
      <c r="D6194" s="324">
        <v>0.11762986086285303</v>
      </c>
    </row>
    <row r="6195" spans="1:4">
      <c r="A6195">
        <v>6194</v>
      </c>
      <c r="B6195" s="431">
        <v>127.8770081259666</v>
      </c>
      <c r="C6195" s="324">
        <v>7.6481065669321016E-2</v>
      </c>
      <c r="D6195" s="324">
        <v>0.12023957193484774</v>
      </c>
    </row>
    <row r="6196" spans="1:4">
      <c r="A6196">
        <v>6195</v>
      </c>
      <c r="B6196" s="431">
        <v>136.21612109924442</v>
      </c>
      <c r="C6196" s="324">
        <v>6.8726806779730504E-2</v>
      </c>
      <c r="D6196" s="324">
        <v>0.12938596967804772</v>
      </c>
    </row>
    <row r="6197" spans="1:4">
      <c r="A6197">
        <v>6196</v>
      </c>
      <c r="B6197" s="431">
        <v>133.45253189126737</v>
      </c>
      <c r="C6197" s="324">
        <v>7.8079263795204121E-2</v>
      </c>
      <c r="D6197" s="324">
        <v>0.12391813844206051</v>
      </c>
    </row>
    <row r="6198" spans="1:4">
      <c r="A6198">
        <v>6197</v>
      </c>
      <c r="B6198" s="431">
        <v>143.43579105168664</v>
      </c>
      <c r="C6198" s="324">
        <v>5.2286968181043385E-2</v>
      </c>
      <c r="D6198" s="324">
        <v>0.14222526741211816</v>
      </c>
    </row>
    <row r="6199" spans="1:4">
      <c r="A6199">
        <v>6198</v>
      </c>
      <c r="B6199" s="431">
        <v>118.2296200526276</v>
      </c>
      <c r="C6199" s="324">
        <v>5.6395306641420027E-2</v>
      </c>
      <c r="D6199" s="324">
        <v>0.11880720446549012</v>
      </c>
    </row>
    <row r="6200" spans="1:4">
      <c r="A6200">
        <v>6199</v>
      </c>
      <c r="B6200" s="431">
        <v>146.0114855252547</v>
      </c>
      <c r="C6200" s="324">
        <v>6.5966475729814955E-2</v>
      </c>
      <c r="D6200" s="324">
        <v>0.13833627038834662</v>
      </c>
    </row>
    <row r="6201" spans="1:4">
      <c r="A6201">
        <v>6200</v>
      </c>
      <c r="B6201" s="431">
        <v>158.58162670484376</v>
      </c>
      <c r="C6201" s="324">
        <v>7.7431935322206435E-2</v>
      </c>
      <c r="D6201" s="324">
        <v>0.14306600403783448</v>
      </c>
    </row>
    <row r="6202" spans="1:4">
      <c r="A6202">
        <v>6201</v>
      </c>
      <c r="B6202" s="431">
        <v>126.02507257507206</v>
      </c>
      <c r="C6202" s="324">
        <v>7.0692158597843793E-2</v>
      </c>
      <c r="D6202" s="324">
        <v>0.12066030048618756</v>
      </c>
    </row>
    <row r="6203" spans="1:4">
      <c r="A6203">
        <v>6202</v>
      </c>
      <c r="B6203" s="431">
        <v>128.64298478013293</v>
      </c>
      <c r="C6203" s="324">
        <v>6.2273416957945291E-2</v>
      </c>
      <c r="D6203" s="324">
        <v>0.12560229868651313</v>
      </c>
    </row>
    <row r="6204" spans="1:4">
      <c r="A6204">
        <v>6203</v>
      </c>
      <c r="B6204" s="431">
        <v>151.85501623153269</v>
      </c>
      <c r="C6204" s="324">
        <v>6.1276418716309788E-2</v>
      </c>
      <c r="D6204" s="324">
        <v>0.14523489134965614</v>
      </c>
    </row>
    <row r="6205" spans="1:4">
      <c r="A6205">
        <v>6204</v>
      </c>
      <c r="B6205" s="431">
        <v>133.70911398102379</v>
      </c>
      <c r="C6205" s="324">
        <v>7.4717867474405966E-2</v>
      </c>
      <c r="D6205" s="324">
        <v>0.12526792929643416</v>
      </c>
    </row>
    <row r="6206" spans="1:4">
      <c r="A6206">
        <v>6205</v>
      </c>
      <c r="B6206" s="431">
        <v>143.65650361876305</v>
      </c>
      <c r="C6206" s="324">
        <v>6.958182597513396E-2</v>
      </c>
      <c r="D6206" s="324">
        <v>0.13494304406710628</v>
      </c>
    </row>
    <row r="6207" spans="1:4">
      <c r="A6207">
        <v>6206</v>
      </c>
      <c r="B6207" s="431">
        <v>125.30911466874031</v>
      </c>
      <c r="C6207" s="324">
        <v>5.8200632141996472E-2</v>
      </c>
      <c r="D6207" s="324">
        <v>0.1242375370823906</v>
      </c>
    </row>
    <row r="6208" spans="1:4">
      <c r="A6208">
        <v>6207</v>
      </c>
      <c r="B6208" s="431">
        <v>123.45406051151163</v>
      </c>
      <c r="C6208" s="324">
        <v>6.6267856055064064E-2</v>
      </c>
      <c r="D6208" s="324">
        <v>0.12003048992743495</v>
      </c>
    </row>
    <row r="6209" spans="1:4">
      <c r="A6209">
        <v>6208</v>
      </c>
      <c r="B6209" s="431">
        <v>139.65464083111289</v>
      </c>
      <c r="C6209" s="324">
        <v>5.9850378008489677E-2</v>
      </c>
      <c r="D6209" s="324">
        <v>0.13569000053768157</v>
      </c>
    </row>
    <row r="6210" spans="1:4">
      <c r="A6210">
        <v>6209</v>
      </c>
      <c r="B6210" s="431">
        <v>130.44061762921285</v>
      </c>
      <c r="C6210" s="324">
        <v>6.0692244503038117E-2</v>
      </c>
      <c r="D6210" s="324">
        <v>0.12766151540130677</v>
      </c>
    </row>
    <row r="6211" spans="1:4">
      <c r="A6211">
        <v>6210</v>
      </c>
      <c r="B6211" s="431">
        <v>121.79337054683195</v>
      </c>
      <c r="C6211" s="324">
        <v>7.8364573609253654E-2</v>
      </c>
      <c r="D6211" s="324">
        <v>0.11508867549132044</v>
      </c>
    </row>
    <row r="6212" spans="1:4">
      <c r="A6212">
        <v>6211</v>
      </c>
      <c r="B6212" s="431">
        <v>135.73896380375376</v>
      </c>
      <c r="C6212" s="324">
        <v>5.3052755954234282E-2</v>
      </c>
      <c r="D6212" s="324">
        <v>0.13515485570547539</v>
      </c>
    </row>
    <row r="6213" spans="1:4">
      <c r="A6213">
        <v>6212</v>
      </c>
      <c r="B6213" s="431">
        <v>123.70119315141429</v>
      </c>
      <c r="C6213" s="324">
        <v>6.830856128051345E-2</v>
      </c>
      <c r="D6213" s="324">
        <v>0.11958229150989452</v>
      </c>
    </row>
    <row r="6214" spans="1:4">
      <c r="A6214">
        <v>6213</v>
      </c>
      <c r="B6214" s="431">
        <v>111.06169438969361</v>
      </c>
      <c r="C6214" s="324">
        <v>6.6544793842614067E-2</v>
      </c>
      <c r="D6214" s="324">
        <v>0.10997356904384636</v>
      </c>
    </row>
    <row r="6215" spans="1:4">
      <c r="A6215">
        <v>6214</v>
      </c>
      <c r="B6215" s="431">
        <v>153.77167282732748</v>
      </c>
      <c r="C6215" s="324">
        <v>7.034607530587636E-2</v>
      </c>
      <c r="D6215" s="324">
        <v>0.14258405504924077</v>
      </c>
    </row>
    <row r="6216" spans="1:4">
      <c r="A6216">
        <v>6215</v>
      </c>
      <c r="B6216" s="431">
        <v>139.90132346297335</v>
      </c>
      <c r="C6216" s="324">
        <v>7.8200175151322118E-2</v>
      </c>
      <c r="D6216" s="324">
        <v>0.12871207573821053</v>
      </c>
    </row>
    <row r="6217" spans="1:4">
      <c r="A6217">
        <v>6216</v>
      </c>
      <c r="B6217" s="431">
        <v>134.32534654472559</v>
      </c>
      <c r="C6217" s="324">
        <v>5.7713328114577259E-2</v>
      </c>
      <c r="D6217" s="324">
        <v>0.13205914185520135</v>
      </c>
    </row>
    <row r="6218" spans="1:4">
      <c r="A6218">
        <v>6217</v>
      </c>
      <c r="B6218" s="431">
        <v>128.79166589823652</v>
      </c>
      <c r="C6218" s="324">
        <v>7.9783910973828254E-2</v>
      </c>
      <c r="D6218" s="324">
        <v>0.11988167711731695</v>
      </c>
    </row>
    <row r="6219" spans="1:4">
      <c r="A6219">
        <v>6218</v>
      </c>
      <c r="B6219" s="431">
        <v>158.13524802747762</v>
      </c>
      <c r="C6219" s="324">
        <v>7.8525965841731979E-2</v>
      </c>
      <c r="D6219" s="324">
        <v>0.14223627480158507</v>
      </c>
    </row>
    <row r="6220" spans="1:4">
      <c r="A6220">
        <v>6219</v>
      </c>
      <c r="B6220" s="431">
        <v>122.9169724200334</v>
      </c>
      <c r="C6220" s="324">
        <v>7.4108733378401362E-2</v>
      </c>
      <c r="D6220" s="324">
        <v>0.11718706197878682</v>
      </c>
    </row>
    <row r="6221" spans="1:4">
      <c r="A6221">
        <v>6220</v>
      </c>
      <c r="B6221" s="431">
        <v>132.16412835117467</v>
      </c>
      <c r="C6221" s="324">
        <v>6.4138537544821642E-2</v>
      </c>
      <c r="D6221" s="324">
        <v>0.12782255451228899</v>
      </c>
    </row>
    <row r="6222" spans="1:4">
      <c r="A6222">
        <v>6221</v>
      </c>
      <c r="B6222" s="431">
        <v>145.5590596244497</v>
      </c>
      <c r="C6222" s="324">
        <v>6.3469341231262938E-2</v>
      </c>
      <c r="D6222" s="324">
        <v>0.13904633366902855</v>
      </c>
    </row>
    <row r="6223" spans="1:4">
      <c r="A6223">
        <v>6222</v>
      </c>
      <c r="B6223" s="431">
        <v>161.46487045637107</v>
      </c>
      <c r="C6223" s="324">
        <v>7.8166964402500053E-2</v>
      </c>
      <c r="D6223" s="324">
        <v>0.14489468850497722</v>
      </c>
    </row>
    <row r="6224" spans="1:4">
      <c r="A6224">
        <v>6223</v>
      </c>
      <c r="B6224" s="431">
        <v>107.44859110521672</v>
      </c>
      <c r="C6224" s="324">
        <v>5.3170340044037596E-2</v>
      </c>
      <c r="D6224" s="324">
        <v>0.11041804400660488</v>
      </c>
    </row>
    <row r="6225" spans="1:4">
      <c r="A6225">
        <v>6224</v>
      </c>
      <c r="B6225" s="431">
        <v>118.46057047750489</v>
      </c>
      <c r="C6225" s="324">
        <v>7.3354191255455004E-2</v>
      </c>
      <c r="D6225" s="324">
        <v>0.1139734035580051</v>
      </c>
    </row>
    <row r="6226" spans="1:4">
      <c r="A6226">
        <v>6225</v>
      </c>
      <c r="B6226" s="431">
        <v>139.81730816992771</v>
      </c>
      <c r="C6226" s="324">
        <v>6.0078272149003242E-2</v>
      </c>
      <c r="D6226" s="324">
        <v>0.13573165558785316</v>
      </c>
    </row>
    <row r="6227" spans="1:4">
      <c r="A6227">
        <v>6226</v>
      </c>
      <c r="B6227" s="431">
        <v>118.66602035108076</v>
      </c>
      <c r="C6227" s="324">
        <v>6.4779454630231229E-2</v>
      </c>
      <c r="D6227" s="324">
        <v>0.11661326021197163</v>
      </c>
    </row>
    <row r="6228" spans="1:4">
      <c r="A6228">
        <v>6227</v>
      </c>
      <c r="B6228" s="431">
        <v>146.06553734636992</v>
      </c>
      <c r="C6228" s="324">
        <v>5.6758769851531263E-2</v>
      </c>
      <c r="D6228" s="324">
        <v>0.14245893530129039</v>
      </c>
    </row>
    <row r="6229" spans="1:4">
      <c r="A6229">
        <v>6228</v>
      </c>
      <c r="B6229" s="431">
        <v>132.39175038200051</v>
      </c>
      <c r="C6229" s="324">
        <v>6.6744985862981984E-2</v>
      </c>
      <c r="D6229" s="324">
        <v>0.12706002095887634</v>
      </c>
    </row>
    <row r="6230" spans="1:4">
      <c r="A6230">
        <v>6229</v>
      </c>
      <c r="B6230" s="431">
        <v>108.86295194710451</v>
      </c>
      <c r="C6230" s="324">
        <v>5.1147316694793908E-2</v>
      </c>
      <c r="D6230" s="324">
        <v>0.11220122768056059</v>
      </c>
    </row>
    <row r="6231" spans="1:4">
      <c r="A6231">
        <v>6230</v>
      </c>
      <c r="B6231" s="431">
        <v>138.04729769234893</v>
      </c>
      <c r="C6231" s="324">
        <v>5.9043765184024245E-2</v>
      </c>
      <c r="D6231" s="324">
        <v>0.13467212713295734</v>
      </c>
    </row>
    <row r="6232" spans="1:4">
      <c r="A6232">
        <v>6231</v>
      </c>
      <c r="B6232" s="431">
        <v>139.29517134886675</v>
      </c>
      <c r="C6232" s="324">
        <v>7.2254777877710188E-2</v>
      </c>
      <c r="D6232" s="324">
        <v>0.13047347777627691</v>
      </c>
    </row>
    <row r="6233" spans="1:4">
      <c r="A6233">
        <v>6232</v>
      </c>
      <c r="B6233" s="431">
        <v>139.30052481302553</v>
      </c>
      <c r="C6233" s="324">
        <v>5.2445877623951941E-2</v>
      </c>
      <c r="D6233" s="324">
        <v>0.13852799156667628</v>
      </c>
    </row>
    <row r="6234" spans="1:4">
      <c r="A6234">
        <v>6233</v>
      </c>
      <c r="B6234" s="431">
        <v>121.10614996995598</v>
      </c>
      <c r="C6234" s="324">
        <v>6.0849351738975085E-2</v>
      </c>
      <c r="D6234" s="324">
        <v>0.11983081662489398</v>
      </c>
    </row>
    <row r="6235" spans="1:4">
      <c r="A6235">
        <v>6234</v>
      </c>
      <c r="B6235" s="431">
        <v>121.18088404776721</v>
      </c>
      <c r="C6235" s="324">
        <v>7.3955569143386357E-2</v>
      </c>
      <c r="D6235" s="324">
        <v>0.11589760509352634</v>
      </c>
    </row>
    <row r="6236" spans="1:4">
      <c r="A6236">
        <v>6235</v>
      </c>
      <c r="B6236" s="431">
        <v>135.81362861872216</v>
      </c>
      <c r="C6236" s="324">
        <v>5.871477791514005E-2</v>
      </c>
      <c r="D6236" s="324">
        <v>0.1329223273389914</v>
      </c>
    </row>
    <row r="6237" spans="1:4">
      <c r="A6237">
        <v>6236</v>
      </c>
      <c r="B6237" s="431">
        <v>127.49752620283689</v>
      </c>
      <c r="C6237" s="324">
        <v>7.1558885034899641E-2</v>
      </c>
      <c r="D6237" s="324">
        <v>0.12153185983459576</v>
      </c>
    </row>
    <row r="6238" spans="1:4">
      <c r="A6238">
        <v>6237</v>
      </c>
      <c r="B6238" s="431">
        <v>100.27170337127988</v>
      </c>
      <c r="C6238" s="324">
        <v>5.8395649342981935E-2</v>
      </c>
      <c r="D6238" s="324">
        <v>0.10300650593081236</v>
      </c>
    </row>
    <row r="6239" spans="1:4">
      <c r="A6239">
        <v>6238</v>
      </c>
      <c r="B6239" s="431">
        <v>134.44496738994775</v>
      </c>
      <c r="C6239" s="324">
        <v>6.867550854043826E-2</v>
      </c>
      <c r="D6239" s="324">
        <v>0.12799866737666674</v>
      </c>
    </row>
    <row r="6240" spans="1:4">
      <c r="A6240">
        <v>6239</v>
      </c>
      <c r="B6240" s="431">
        <v>141.53544831522015</v>
      </c>
      <c r="C6240" s="324">
        <v>7.516192385701552E-2</v>
      </c>
      <c r="D6240" s="324">
        <v>0.13108971985561257</v>
      </c>
    </row>
    <row r="6241" spans="1:4">
      <c r="A6241">
        <v>6240</v>
      </c>
      <c r="B6241" s="431">
        <v>129.96080995602992</v>
      </c>
      <c r="C6241" s="324">
        <v>5.6829500010623368E-2</v>
      </c>
      <c r="D6241" s="324">
        <v>0.12868297827970487</v>
      </c>
    </row>
    <row r="6242" spans="1:4">
      <c r="A6242">
        <v>6241</v>
      </c>
      <c r="B6242" s="431">
        <v>114.71685180724928</v>
      </c>
      <c r="C6242" s="324">
        <v>6.6046337329804125E-2</v>
      </c>
      <c r="D6242" s="324">
        <v>0.11305120405724142</v>
      </c>
    </row>
    <row r="6243" spans="1:4">
      <c r="A6243">
        <v>6242</v>
      </c>
      <c r="B6243" s="431">
        <v>132.54967135745628</v>
      </c>
      <c r="C6243" s="324">
        <v>5.2774414784635612E-2</v>
      </c>
      <c r="D6243" s="324">
        <v>0.13248001333514242</v>
      </c>
    </row>
    <row r="6244" spans="1:4">
      <c r="A6244">
        <v>6243</v>
      </c>
      <c r="B6244" s="431">
        <v>122.12125031438089</v>
      </c>
      <c r="C6244" s="324">
        <v>5.7119225397295893E-2</v>
      </c>
      <c r="D6244" s="324">
        <v>0.1218966725448212</v>
      </c>
    </row>
    <row r="6245" spans="1:4">
      <c r="A6245">
        <v>6244</v>
      </c>
      <c r="B6245" s="431">
        <v>134.72366120914887</v>
      </c>
      <c r="C6245" s="324">
        <v>7.6788280218275398E-2</v>
      </c>
      <c r="D6245" s="324">
        <v>0.1253192143954045</v>
      </c>
    </row>
    <row r="6246" spans="1:4">
      <c r="A6246">
        <v>6245</v>
      </c>
      <c r="B6246" s="431">
        <v>133.35571049916197</v>
      </c>
      <c r="C6246" s="324">
        <v>5.4939116381546076E-2</v>
      </c>
      <c r="D6246" s="324">
        <v>0.13232292308718582</v>
      </c>
    </row>
    <row r="6247" spans="1:4">
      <c r="A6247">
        <v>6246</v>
      </c>
      <c r="B6247" s="431">
        <v>111.22839084542183</v>
      </c>
      <c r="C6247" s="324">
        <v>6.9717205404172283E-2</v>
      </c>
      <c r="D6247" s="324">
        <v>0.10929791547825347</v>
      </c>
    </row>
    <row r="6248" spans="1:4">
      <c r="A6248">
        <v>6247</v>
      </c>
      <c r="B6248" s="431">
        <v>121.87698485958045</v>
      </c>
      <c r="C6248" s="324">
        <v>6.6127710843518248E-2</v>
      </c>
      <c r="D6248" s="324">
        <v>0.11880322834453495</v>
      </c>
    </row>
    <row r="6249" spans="1:4">
      <c r="A6249">
        <v>6248</v>
      </c>
      <c r="B6249" s="431">
        <v>120.22495777080098</v>
      </c>
      <c r="C6249" s="324">
        <v>5.6322815360651736E-2</v>
      </c>
      <c r="D6249" s="324">
        <v>0.12053794903476035</v>
      </c>
    </row>
    <row r="6250" spans="1:4">
      <c r="A6250">
        <v>6249</v>
      </c>
      <c r="B6250" s="431">
        <v>117.86277843256343</v>
      </c>
      <c r="C6250" s="324">
        <v>5.3381122571128016E-2</v>
      </c>
      <c r="D6250" s="324">
        <v>0.11943934987807742</v>
      </c>
    </row>
    <row r="6251" spans="1:4">
      <c r="A6251">
        <v>6250</v>
      </c>
      <c r="B6251" s="431">
        <v>122.5175476814569</v>
      </c>
      <c r="C6251" s="324">
        <v>7.0178905385629695E-2</v>
      </c>
      <c r="D6251" s="324">
        <v>0.11806523311293934</v>
      </c>
    </row>
    <row r="6252" spans="1:4">
      <c r="A6252">
        <v>6251</v>
      </c>
      <c r="B6252" s="431">
        <v>146.38465437481176</v>
      </c>
      <c r="C6252" s="324">
        <v>6.3353189273436181E-2</v>
      </c>
      <c r="D6252" s="324">
        <v>0.13977391615898047</v>
      </c>
    </row>
    <row r="6253" spans="1:4">
      <c r="A6253">
        <v>6252</v>
      </c>
      <c r="B6253" s="431">
        <v>147.63252372664303</v>
      </c>
      <c r="C6253" s="324">
        <v>6.4958012972473181E-2</v>
      </c>
      <c r="D6253" s="324">
        <v>0.14008724498741523</v>
      </c>
    </row>
    <row r="6254" spans="1:4">
      <c r="A6254">
        <v>6253</v>
      </c>
      <c r="B6254" s="431">
        <v>150.55883302055565</v>
      </c>
      <c r="C6254" s="324">
        <v>5.8944589667462091E-2</v>
      </c>
      <c r="D6254" s="324">
        <v>0.14525317073060809</v>
      </c>
    </row>
    <row r="6255" spans="1:4">
      <c r="A6255">
        <v>6254</v>
      </c>
      <c r="B6255" s="431">
        <v>112.42128714519428</v>
      </c>
      <c r="C6255" s="324">
        <v>7.3519180246404928E-2</v>
      </c>
      <c r="D6255" s="324">
        <v>0.10926968455584542</v>
      </c>
    </row>
    <row r="6256" spans="1:4">
      <c r="A6256">
        <v>6255</v>
      </c>
      <c r="B6256" s="431">
        <v>121.62653945044659</v>
      </c>
      <c r="C6256" s="324">
        <v>6.6379111626362022E-2</v>
      </c>
      <c r="D6256" s="324">
        <v>0.11852350038129925</v>
      </c>
    </row>
    <row r="6257" spans="1:4">
      <c r="A6257">
        <v>6256</v>
      </c>
      <c r="B6257" s="431">
        <v>111.76941023799083</v>
      </c>
      <c r="C6257" s="324">
        <v>5.5055404978364433E-2</v>
      </c>
      <c r="D6257" s="324">
        <v>0.11365486042838926</v>
      </c>
    </row>
    <row r="6258" spans="1:4">
      <c r="A6258">
        <v>6257</v>
      </c>
      <c r="B6258" s="431">
        <v>121.87363687096668</v>
      </c>
      <c r="C6258" s="324">
        <v>7.0059331683469631E-2</v>
      </c>
      <c r="D6258" s="324">
        <v>0.11759470285477641</v>
      </c>
    </row>
    <row r="6259" spans="1:4">
      <c r="A6259">
        <v>6258</v>
      </c>
      <c r="B6259" s="431">
        <v>146.35418699546469</v>
      </c>
      <c r="C6259" s="324">
        <v>6.2061671517818086E-2</v>
      </c>
      <c r="D6259" s="324">
        <v>0.14031772078139326</v>
      </c>
    </row>
    <row r="6260" spans="1:4">
      <c r="A6260">
        <v>6259</v>
      </c>
      <c r="B6260" s="431">
        <v>130.9290747918636</v>
      </c>
      <c r="C6260" s="324">
        <v>7.5351870621252745E-2</v>
      </c>
      <c r="D6260" s="324">
        <v>0.12292727629757019</v>
      </c>
    </row>
    <row r="6261" spans="1:4">
      <c r="A6261">
        <v>6260</v>
      </c>
      <c r="B6261" s="431">
        <v>159.05393401165969</v>
      </c>
      <c r="C6261" s="324">
        <v>7.6354153764599073E-2</v>
      </c>
      <c r="D6261" s="324">
        <v>0.14391595363506868</v>
      </c>
    </row>
    <row r="6262" spans="1:4">
      <c r="A6262">
        <v>6261</v>
      </c>
      <c r="B6262" s="431">
        <v>127.64631840700213</v>
      </c>
      <c r="C6262" s="324">
        <v>5.6839410954545914E-2</v>
      </c>
      <c r="D6262" s="324">
        <v>0.12670423338784051</v>
      </c>
    </row>
    <row r="6263" spans="1:4">
      <c r="A6263">
        <v>6262</v>
      </c>
      <c r="B6263" s="431">
        <v>136.11761519120088</v>
      </c>
      <c r="C6263" s="324">
        <v>6.2398683341405678E-2</v>
      </c>
      <c r="D6263" s="324">
        <v>0.131724253825624</v>
      </c>
    </row>
    <row r="6264" spans="1:4">
      <c r="A6264">
        <v>6263</v>
      </c>
      <c r="B6264" s="431">
        <v>120.44830514767608</v>
      </c>
      <c r="C6264" s="324">
        <v>7.4135719390649224E-2</v>
      </c>
      <c r="D6264" s="324">
        <v>0.1152822102543123</v>
      </c>
    </row>
    <row r="6265" spans="1:4">
      <c r="A6265">
        <v>6264</v>
      </c>
      <c r="B6265" s="431">
        <v>136.16263410270068</v>
      </c>
      <c r="C6265" s="324">
        <v>6.4667766077754915E-2</v>
      </c>
      <c r="D6265" s="324">
        <v>0.13088264195502253</v>
      </c>
    </row>
    <row r="6266" spans="1:4">
      <c r="A6266">
        <v>6265</v>
      </c>
      <c r="B6266" s="431">
        <v>127.39462455804809</v>
      </c>
      <c r="C6266" s="324">
        <v>6.5087571602821151E-2</v>
      </c>
      <c r="D6266" s="324">
        <v>0.12360558072445446</v>
      </c>
    </row>
    <row r="6267" spans="1:4">
      <c r="A6267">
        <v>6266</v>
      </c>
      <c r="B6267" s="431">
        <v>138.86713504741934</v>
      </c>
      <c r="C6267" s="324">
        <v>7.5312233620934296E-2</v>
      </c>
      <c r="D6267" s="324">
        <v>0.12899648997299354</v>
      </c>
    </row>
    <row r="6268" spans="1:4">
      <c r="A6268">
        <v>6267</v>
      </c>
      <c r="B6268" s="431">
        <v>135.71915416537462</v>
      </c>
      <c r="C6268" s="324">
        <v>5.4819587201261705E-2</v>
      </c>
      <c r="D6268" s="324">
        <v>0.13441204208663224</v>
      </c>
    </row>
    <row r="6269" spans="1:4">
      <c r="A6269">
        <v>6268</v>
      </c>
      <c r="B6269" s="431">
        <v>116.17902524923923</v>
      </c>
      <c r="C6269" s="324">
        <v>7.4753612016678614E-2</v>
      </c>
      <c r="D6269" s="324">
        <v>0.1118365780642116</v>
      </c>
    </row>
    <row r="6270" spans="1:4">
      <c r="A6270">
        <v>6269</v>
      </c>
      <c r="B6270" s="431">
        <v>143.9588519360083</v>
      </c>
      <c r="C6270" s="324">
        <v>6.8060681693284164E-2</v>
      </c>
      <c r="D6270" s="324">
        <v>0.13580747182182296</v>
      </c>
    </row>
    <row r="6271" spans="1:4">
      <c r="A6271">
        <v>6270</v>
      </c>
      <c r="B6271" s="431">
        <v>120.67765893509313</v>
      </c>
      <c r="C6271" s="324">
        <v>6.8420184286506938E-2</v>
      </c>
      <c r="D6271" s="324">
        <v>0.11714237297874933</v>
      </c>
    </row>
    <row r="6272" spans="1:4">
      <c r="A6272">
        <v>6271</v>
      </c>
      <c r="B6272" s="431">
        <v>129.82997151607458</v>
      </c>
      <c r="C6272" s="324">
        <v>5.295693305924392E-2</v>
      </c>
      <c r="D6272" s="324">
        <v>0.13003111029794279</v>
      </c>
    </row>
    <row r="6273" spans="1:4">
      <c r="A6273">
        <v>6272</v>
      </c>
      <c r="B6273" s="431">
        <v>133.0866060865909</v>
      </c>
      <c r="C6273" s="324">
        <v>6.2186258003202391E-2</v>
      </c>
      <c r="D6273" s="324">
        <v>0.12930352087425712</v>
      </c>
    </row>
    <row r="6274" spans="1:4">
      <c r="A6274">
        <v>6273</v>
      </c>
      <c r="B6274" s="431">
        <v>116.22133154987149</v>
      </c>
      <c r="C6274" s="324">
        <v>6.3832837102856879E-2</v>
      </c>
      <c r="D6274" s="324">
        <v>0.11489674431297078</v>
      </c>
    </row>
    <row r="6275" spans="1:4">
      <c r="A6275">
        <v>6274</v>
      </c>
      <c r="B6275" s="431">
        <v>135.74696731241693</v>
      </c>
      <c r="C6275" s="324">
        <v>6.5005934897347323E-2</v>
      </c>
      <c r="D6275" s="324">
        <v>0.13041530164944162</v>
      </c>
    </row>
    <row r="6276" spans="1:4">
      <c r="A6276">
        <v>6275</v>
      </c>
      <c r="B6276" s="431">
        <v>144.40249135022171</v>
      </c>
      <c r="C6276" s="324">
        <v>6.6605974527358072E-2</v>
      </c>
      <c r="D6276" s="324">
        <v>0.13676849683074399</v>
      </c>
    </row>
    <row r="6277" spans="1:4">
      <c r="A6277">
        <v>6276</v>
      </c>
      <c r="B6277" s="431">
        <v>118.63372468244511</v>
      </c>
      <c r="C6277" s="324">
        <v>5.9503126893892477E-2</v>
      </c>
      <c r="D6277" s="324">
        <v>0.11818499561040451</v>
      </c>
    </row>
    <row r="6278" spans="1:4">
      <c r="A6278">
        <v>6277</v>
      </c>
      <c r="B6278" s="431">
        <v>159.23002690254756</v>
      </c>
      <c r="C6278" s="324">
        <v>7.5630874212659377E-2</v>
      </c>
      <c r="D6278" s="324">
        <v>0.14438367157558252</v>
      </c>
    </row>
    <row r="6279" spans="1:4">
      <c r="A6279">
        <v>6278</v>
      </c>
      <c r="B6279" s="431">
        <v>123.19686306512207</v>
      </c>
      <c r="C6279" s="324">
        <v>6.530863482752286E-2</v>
      </c>
      <c r="D6279" s="324">
        <v>0.12012820429900728</v>
      </c>
    </row>
    <row r="6280" spans="1:4">
      <c r="A6280">
        <v>6279</v>
      </c>
      <c r="B6280" s="431">
        <v>124.47893258532555</v>
      </c>
      <c r="C6280" s="324">
        <v>5.4754590962433534E-2</v>
      </c>
      <c r="D6280" s="324">
        <v>0.12472402290956142</v>
      </c>
    </row>
    <row r="6281" spans="1:4">
      <c r="A6281">
        <v>6280</v>
      </c>
      <c r="B6281" s="431">
        <v>138.33182511625688</v>
      </c>
      <c r="C6281" s="324">
        <v>6.600656142738022E-2</v>
      </c>
      <c r="D6281" s="324">
        <v>0.13212106045311245</v>
      </c>
    </row>
    <row r="6282" spans="1:4">
      <c r="A6282">
        <v>6281</v>
      </c>
      <c r="B6282" s="431">
        <v>128.72908038706984</v>
      </c>
      <c r="C6282" s="324">
        <v>6.4833022996239845E-2</v>
      </c>
      <c r="D6282" s="324">
        <v>0.12477691463777685</v>
      </c>
    </row>
    <row r="6283" spans="1:4">
      <c r="A6283">
        <v>6282</v>
      </c>
      <c r="B6283" s="431">
        <v>151.09973696148097</v>
      </c>
      <c r="C6283" s="324">
        <v>6.4285575013740728E-2</v>
      </c>
      <c r="D6283" s="324">
        <v>0.14321152398791295</v>
      </c>
    </row>
    <row r="6284" spans="1:4">
      <c r="A6284">
        <v>6283</v>
      </c>
      <c r="B6284" s="431">
        <v>128.08980075190985</v>
      </c>
      <c r="C6284" s="324">
        <v>7.9114588764083851E-2</v>
      </c>
      <c r="D6284" s="324">
        <v>0.11956943527584336</v>
      </c>
    </row>
    <row r="6285" spans="1:4">
      <c r="A6285">
        <v>6284</v>
      </c>
      <c r="B6285" s="431">
        <v>144.51635149208619</v>
      </c>
      <c r="C6285" s="324">
        <v>5.0667186626543848E-2</v>
      </c>
      <c r="D6285" s="324">
        <v>0.1439264451847867</v>
      </c>
    </row>
    <row r="6286" spans="1:4">
      <c r="A6286">
        <v>6285</v>
      </c>
      <c r="B6286" s="431">
        <v>143.37068313892217</v>
      </c>
      <c r="C6286" s="324">
        <v>6.8462442196189632E-2</v>
      </c>
      <c r="D6286" s="324">
        <v>0.13517393322823767</v>
      </c>
    </row>
    <row r="6287" spans="1:4">
      <c r="A6287">
        <v>6286</v>
      </c>
      <c r="B6287" s="431">
        <v>128.01106566246628</v>
      </c>
      <c r="C6287" s="324">
        <v>7.6516773093732435E-2</v>
      </c>
      <c r="D6287" s="324">
        <v>0.120329770484614</v>
      </c>
    </row>
    <row r="6288" spans="1:4">
      <c r="A6288">
        <v>6287</v>
      </c>
      <c r="B6288" s="431">
        <v>128.95073053531652</v>
      </c>
      <c r="C6288" s="324">
        <v>5.2328569606099544E-2</v>
      </c>
      <c r="D6288" s="324">
        <v>0.12950032742277329</v>
      </c>
    </row>
    <row r="6289" spans="1:4">
      <c r="A6289">
        <v>6288</v>
      </c>
      <c r="B6289" s="431">
        <v>135.39245322918489</v>
      </c>
      <c r="C6289" s="324">
        <v>6.92968003215719E-2</v>
      </c>
      <c r="D6289" s="324">
        <v>0.1285213689319244</v>
      </c>
    </row>
    <row r="6290" spans="1:4">
      <c r="A6290">
        <v>6289</v>
      </c>
      <c r="B6290" s="431">
        <v>144.32702172963204</v>
      </c>
      <c r="C6290" s="324">
        <v>7.5739302973141576E-2</v>
      </c>
      <c r="D6290" s="324">
        <v>0.13299314320531277</v>
      </c>
    </row>
    <row r="6291" spans="1:4">
      <c r="A6291">
        <v>6290</v>
      </c>
      <c r="B6291" s="431">
        <v>104.62424850502676</v>
      </c>
      <c r="C6291" s="324">
        <v>6.6424605062429143E-2</v>
      </c>
      <c r="D6291" s="324">
        <v>0.10482218617617038</v>
      </c>
    </row>
    <row r="6292" spans="1:4">
      <c r="A6292">
        <v>6291</v>
      </c>
      <c r="B6292" s="431">
        <v>130.90293801125992</v>
      </c>
      <c r="C6292" s="324">
        <v>5.4736332886263887E-2</v>
      </c>
      <c r="D6292" s="324">
        <v>0.13028307347025292</v>
      </c>
    </row>
    <row r="6293" spans="1:4">
      <c r="A6293">
        <v>6292</v>
      </c>
      <c r="B6293" s="431">
        <v>128.77840526440886</v>
      </c>
      <c r="C6293" s="324">
        <v>6.1394279073641769E-2</v>
      </c>
      <c r="D6293" s="324">
        <v>0.12602577514415678</v>
      </c>
    </row>
    <row r="6294" spans="1:4">
      <c r="A6294">
        <v>6293</v>
      </c>
      <c r="B6294" s="431">
        <v>127.66459386164411</v>
      </c>
      <c r="C6294" s="324">
        <v>5.8502447027015708E-2</v>
      </c>
      <c r="D6294" s="324">
        <v>0.12612316088947853</v>
      </c>
    </row>
    <row r="6295" spans="1:4">
      <c r="A6295">
        <v>6294</v>
      </c>
      <c r="B6295" s="431">
        <v>129.23272651973321</v>
      </c>
      <c r="C6295" s="324">
        <v>7.1065571825516205E-2</v>
      </c>
      <c r="D6295" s="324">
        <v>0.12305122887505485</v>
      </c>
    </row>
    <row r="6296" spans="1:4">
      <c r="A6296">
        <v>6295</v>
      </c>
      <c r="B6296" s="431">
        <v>132.52842738004986</v>
      </c>
      <c r="C6296" s="324">
        <v>5.6740076195793264E-2</v>
      </c>
      <c r="D6296" s="324">
        <v>0.13090870307439775</v>
      </c>
    </row>
    <row r="6297" spans="1:4">
      <c r="A6297">
        <v>6296</v>
      </c>
      <c r="B6297" s="431">
        <v>100.62415667466213</v>
      </c>
      <c r="C6297" s="324">
        <v>5.1685674391540551E-2</v>
      </c>
      <c r="D6297" s="324">
        <v>0.10479907645986075</v>
      </c>
    </row>
    <row r="6298" spans="1:4">
      <c r="A6298">
        <v>6297</v>
      </c>
      <c r="B6298" s="431">
        <v>122.66500819416667</v>
      </c>
      <c r="C6298" s="324">
        <v>5.3483339531106566E-2</v>
      </c>
      <c r="D6298" s="324">
        <v>0.12358972087793202</v>
      </c>
    </row>
    <row r="6299" spans="1:4">
      <c r="A6299">
        <v>6298</v>
      </c>
      <c r="B6299" s="431">
        <v>129.85168870409359</v>
      </c>
      <c r="C6299" s="324">
        <v>6.1400870700087803E-2</v>
      </c>
      <c r="D6299" s="324">
        <v>0.12691421493195376</v>
      </c>
    </row>
    <row r="6300" spans="1:4">
      <c r="A6300">
        <v>6299</v>
      </c>
      <c r="B6300" s="431">
        <v>122.084622164943</v>
      </c>
      <c r="C6300" s="324">
        <v>7.9824106683872686E-2</v>
      </c>
      <c r="D6300" s="324">
        <v>0.114889352530781</v>
      </c>
    </row>
    <row r="6301" spans="1:4">
      <c r="A6301">
        <v>6300</v>
      </c>
      <c r="B6301" s="431">
        <v>129.16959952101902</v>
      </c>
      <c r="C6301" s="324">
        <v>6.1729502338790106E-2</v>
      </c>
      <c r="D6301" s="324">
        <v>0.12623074136228107</v>
      </c>
    </row>
    <row r="6302" spans="1:4">
      <c r="A6302">
        <v>6301</v>
      </c>
      <c r="B6302" s="431">
        <v>122.05567212629344</v>
      </c>
      <c r="C6302" s="324">
        <v>6.3795816709192391E-2</v>
      </c>
      <c r="D6302" s="324">
        <v>0.11967969517708729</v>
      </c>
    </row>
    <row r="6303" spans="1:4">
      <c r="A6303">
        <v>6302</v>
      </c>
      <c r="B6303" s="431">
        <v>143.5869516486915</v>
      </c>
      <c r="C6303" s="324">
        <v>6.0087479362305012E-2</v>
      </c>
      <c r="D6303" s="324">
        <v>0.13888159393378713</v>
      </c>
    </row>
    <row r="6304" spans="1:4">
      <c r="A6304">
        <v>6303</v>
      </c>
      <c r="B6304" s="431">
        <v>122.04490795428413</v>
      </c>
      <c r="C6304" s="324">
        <v>5.464946928184921E-2</v>
      </c>
      <c r="D6304" s="324">
        <v>0.1226557302468106</v>
      </c>
    </row>
    <row r="6305" spans="1:4">
      <c r="A6305">
        <v>6304</v>
      </c>
      <c r="B6305" s="431">
        <v>140.96351746839113</v>
      </c>
      <c r="C6305" s="324">
        <v>6.3108205144809651E-2</v>
      </c>
      <c r="D6305" s="324">
        <v>0.13542858968113183</v>
      </c>
    </row>
    <row r="6306" spans="1:4">
      <c r="A6306">
        <v>6305</v>
      </c>
      <c r="B6306" s="431">
        <v>140.45178306391526</v>
      </c>
      <c r="C6306" s="324">
        <v>7.2223188216901935E-2</v>
      </c>
      <c r="D6306" s="324">
        <v>0.13138447674283946</v>
      </c>
    </row>
    <row r="6307" spans="1:4">
      <c r="A6307">
        <v>6306</v>
      </c>
      <c r="B6307" s="431">
        <v>121.77582491773187</v>
      </c>
      <c r="C6307" s="324">
        <v>7.5143240832324723E-2</v>
      </c>
      <c r="D6307" s="324">
        <v>0.11600681334754868</v>
      </c>
    </row>
    <row r="6308" spans="1:4">
      <c r="A6308">
        <v>6307</v>
      </c>
      <c r="B6308" s="431">
        <v>115.17933625368931</v>
      </c>
      <c r="C6308" s="324">
        <v>7.4777891847667241E-2</v>
      </c>
      <c r="D6308" s="324">
        <v>0.11106496471193739</v>
      </c>
    </row>
    <row r="6309" spans="1:4">
      <c r="A6309">
        <v>6308</v>
      </c>
      <c r="B6309" s="431">
        <v>130.36912787071822</v>
      </c>
      <c r="C6309" s="324">
        <v>6.9364871978464013E-2</v>
      </c>
      <c r="D6309" s="324">
        <v>0.12452374741266203</v>
      </c>
    </row>
    <row r="6310" spans="1:4">
      <c r="A6310">
        <v>6309</v>
      </c>
      <c r="B6310" s="431">
        <v>149.43212430321489</v>
      </c>
      <c r="C6310" s="324">
        <v>7.3969744171001828E-2</v>
      </c>
      <c r="D6310" s="324">
        <v>0.13762171531085512</v>
      </c>
    </row>
    <row r="6311" spans="1:4">
      <c r="A6311">
        <v>6310</v>
      </c>
      <c r="B6311" s="431">
        <v>131.357769005541</v>
      </c>
      <c r="C6311" s="324">
        <v>5.3170040307180047E-2</v>
      </c>
      <c r="D6311" s="324">
        <v>0.13128305761058964</v>
      </c>
    </row>
    <row r="6312" spans="1:4">
      <c r="A6312">
        <v>6311</v>
      </c>
      <c r="B6312" s="431">
        <v>152.35937111627734</v>
      </c>
      <c r="C6312" s="324">
        <v>6.5110719262208197E-2</v>
      </c>
      <c r="D6312" s="324">
        <v>0.14385574190806386</v>
      </c>
    </row>
    <row r="6313" spans="1:4">
      <c r="A6313">
        <v>6312</v>
      </c>
      <c r="B6313" s="431">
        <v>133.49319845326832</v>
      </c>
      <c r="C6313" s="324">
        <v>6.6161355663166083E-2</v>
      </c>
      <c r="D6313" s="324">
        <v>0.12815904821997989</v>
      </c>
    </row>
    <row r="6314" spans="1:4">
      <c r="A6314">
        <v>6313</v>
      </c>
      <c r="B6314" s="431">
        <v>115.53997736758521</v>
      </c>
      <c r="C6314" s="324">
        <v>6.5130398965035752E-2</v>
      </c>
      <c r="D6314" s="324">
        <v>0.11397252810397905</v>
      </c>
    </row>
    <row r="6315" spans="1:4">
      <c r="A6315">
        <v>6314</v>
      </c>
      <c r="B6315" s="431">
        <v>133.8373066363576</v>
      </c>
      <c r="C6315" s="324">
        <v>6.5117816051988783E-2</v>
      </c>
      <c r="D6315" s="324">
        <v>0.12882308567439191</v>
      </c>
    </row>
    <row r="6316" spans="1:4">
      <c r="A6316">
        <v>6315</v>
      </c>
      <c r="B6316" s="431">
        <v>136.11931418434659</v>
      </c>
      <c r="C6316" s="324">
        <v>7.3621726671057625E-2</v>
      </c>
      <c r="D6316" s="324">
        <v>0.12750853119976749</v>
      </c>
    </row>
    <row r="6317" spans="1:4">
      <c r="A6317">
        <v>6316</v>
      </c>
      <c r="B6317" s="431">
        <v>136.93184915769351</v>
      </c>
      <c r="C6317" s="324">
        <v>6.3216943993799832E-2</v>
      </c>
      <c r="D6317" s="324">
        <v>0.13207437631537836</v>
      </c>
    </row>
    <row r="6318" spans="1:4">
      <c r="A6318">
        <v>6317</v>
      </c>
      <c r="B6318" s="431">
        <v>134.68763296104993</v>
      </c>
      <c r="C6318" s="324">
        <v>6.5667660867640587E-2</v>
      </c>
      <c r="D6318" s="324">
        <v>0.12930674307536494</v>
      </c>
    </row>
    <row r="6319" spans="1:4">
      <c r="A6319">
        <v>6318</v>
      </c>
      <c r="B6319" s="431">
        <v>133.45135788825539</v>
      </c>
      <c r="C6319" s="324">
        <v>6.4834331900269881E-2</v>
      </c>
      <c r="D6319" s="324">
        <v>0.12861485840905723</v>
      </c>
    </row>
    <row r="6320" spans="1:4">
      <c r="A6320">
        <v>6319</v>
      </c>
      <c r="B6320" s="431">
        <v>144.22703304997103</v>
      </c>
      <c r="C6320" s="324">
        <v>7.7277377232572705E-2</v>
      </c>
      <c r="D6320" s="324">
        <v>0.13231408077580364</v>
      </c>
    </row>
    <row r="6321" spans="1:4">
      <c r="A6321">
        <v>6320</v>
      </c>
      <c r="B6321" s="431">
        <v>134.04871115486051</v>
      </c>
      <c r="C6321" s="324">
        <v>5.5837905791512647E-2</v>
      </c>
      <c r="D6321" s="324">
        <v>0.13256358967510332</v>
      </c>
    </row>
    <row r="6322" spans="1:4">
      <c r="A6322">
        <v>6321</v>
      </c>
      <c r="B6322" s="431">
        <v>133.56694064488241</v>
      </c>
      <c r="C6322" s="324">
        <v>6.2096076939299742E-2</v>
      </c>
      <c r="D6322" s="324">
        <v>0.12973435551096715</v>
      </c>
    </row>
    <row r="6323" spans="1:4">
      <c r="A6323">
        <v>6322</v>
      </c>
      <c r="B6323" s="431">
        <v>141.05179325547658</v>
      </c>
      <c r="C6323" s="324">
        <v>7.5351851510513504E-2</v>
      </c>
      <c r="D6323" s="324">
        <v>0.1306480998441191</v>
      </c>
    </row>
    <row r="6324" spans="1:4">
      <c r="A6324">
        <v>6323</v>
      </c>
      <c r="B6324" s="431">
        <v>158.98584742784021</v>
      </c>
      <c r="C6324" s="324">
        <v>7.8043328369056489E-2</v>
      </c>
      <c r="D6324" s="324">
        <v>0.1430918820712492</v>
      </c>
    </row>
    <row r="6325" spans="1:4">
      <c r="A6325">
        <v>6324</v>
      </c>
      <c r="B6325" s="431">
        <v>147.40799339682872</v>
      </c>
      <c r="C6325" s="324">
        <v>7.3837996816187162E-2</v>
      </c>
      <c r="D6325" s="324">
        <v>0.13611943652978678</v>
      </c>
    </row>
    <row r="6326" spans="1:4">
      <c r="A6326">
        <v>6325</v>
      </c>
      <c r="B6326" s="431">
        <v>150.39361343462485</v>
      </c>
      <c r="C6326" s="324">
        <v>7.6313676436577771E-2</v>
      </c>
      <c r="D6326" s="324">
        <v>0.13736735664725264</v>
      </c>
    </row>
    <row r="6327" spans="1:4">
      <c r="A6327">
        <v>6326</v>
      </c>
      <c r="B6327" s="431">
        <v>136.71710244546463</v>
      </c>
      <c r="C6327" s="324">
        <v>5.3527739114839462E-2</v>
      </c>
      <c r="D6327" s="324">
        <v>0.13581064901957524</v>
      </c>
    </row>
    <row r="6328" spans="1:4">
      <c r="A6328">
        <v>6327</v>
      </c>
      <c r="B6328" s="431">
        <v>131.00005592594707</v>
      </c>
      <c r="C6328" s="324">
        <v>7.4871316666189264E-2</v>
      </c>
      <c r="D6328" s="324">
        <v>0.12314228068583602</v>
      </c>
    </row>
    <row r="6329" spans="1:4">
      <c r="A6329">
        <v>6328</v>
      </c>
      <c r="B6329" s="431">
        <v>146.83574588551789</v>
      </c>
      <c r="C6329" s="324">
        <v>7.8239661933965823E-2</v>
      </c>
      <c r="D6329" s="324">
        <v>0.13389535123320231</v>
      </c>
    </row>
    <row r="6330" spans="1:4">
      <c r="A6330">
        <v>6329</v>
      </c>
      <c r="B6330" s="431">
        <v>143.19877585001504</v>
      </c>
      <c r="C6330" s="324">
        <v>6.6472817573916557E-2</v>
      </c>
      <c r="D6330" s="324">
        <v>0.13585565385462794</v>
      </c>
    </row>
    <row r="6331" spans="1:4">
      <c r="A6331">
        <v>6330</v>
      </c>
      <c r="B6331" s="431">
        <v>136.33963821336829</v>
      </c>
      <c r="C6331" s="324">
        <v>6.592365272619001E-2</v>
      </c>
      <c r="D6331" s="324">
        <v>0.13054489339994746</v>
      </c>
    </row>
    <row r="6332" spans="1:4">
      <c r="A6332">
        <v>6331</v>
      </c>
      <c r="B6332" s="431">
        <v>148.71626460114231</v>
      </c>
      <c r="C6332" s="324">
        <v>5.8820049911187985E-2</v>
      </c>
      <c r="D6332" s="324">
        <v>0.14375865686298206</v>
      </c>
    </row>
    <row r="6333" spans="1:4">
      <c r="A6333">
        <v>6332</v>
      </c>
      <c r="B6333" s="431">
        <v>119.87340403421362</v>
      </c>
      <c r="C6333" s="324">
        <v>5.4855253931533197E-2</v>
      </c>
      <c r="D6333" s="324">
        <v>0.12071093592339911</v>
      </c>
    </row>
    <row r="6334" spans="1:4">
      <c r="A6334">
        <v>6333</v>
      </c>
      <c r="B6334" s="431">
        <v>107.70177051066386</v>
      </c>
      <c r="C6334" s="324">
        <v>5.3268069011749734E-2</v>
      </c>
      <c r="D6334" s="324">
        <v>0.11061326358491134</v>
      </c>
    </row>
    <row r="6335" spans="1:4">
      <c r="A6335">
        <v>6334</v>
      </c>
      <c r="B6335" s="431">
        <v>142.68742197018273</v>
      </c>
      <c r="C6335" s="324">
        <v>5.784318942941874E-2</v>
      </c>
      <c r="D6335" s="324">
        <v>0.13910027596334532</v>
      </c>
    </row>
    <row r="6336" spans="1:4">
      <c r="A6336">
        <v>6335</v>
      </c>
      <c r="B6336" s="431">
        <v>104.92004107311544</v>
      </c>
      <c r="C6336" s="324">
        <v>6.7029225866789569E-2</v>
      </c>
      <c r="D6336" s="324">
        <v>0.10492310999635954</v>
      </c>
    </row>
    <row r="6337" spans="1:4">
      <c r="A6337">
        <v>6336</v>
      </c>
      <c r="B6337" s="431">
        <v>131.19628959393208</v>
      </c>
      <c r="C6337" s="324">
        <v>7.6998624357859896E-2</v>
      </c>
      <c r="D6337" s="324">
        <v>0.12258223099284879</v>
      </c>
    </row>
    <row r="6338" spans="1:4">
      <c r="A6338">
        <v>6337</v>
      </c>
      <c r="B6338" s="431">
        <v>129.94010979969551</v>
      </c>
      <c r="C6338" s="324">
        <v>5.8143938890725347E-2</v>
      </c>
      <c r="D6338" s="324">
        <v>0.12817763523723372</v>
      </c>
    </row>
    <row r="6339" spans="1:4">
      <c r="A6339">
        <v>6338</v>
      </c>
      <c r="B6339" s="431">
        <v>137.29816554974138</v>
      </c>
      <c r="C6339" s="324">
        <v>7.5998425835742817E-2</v>
      </c>
      <c r="D6339" s="324">
        <v>0.12755080436292768</v>
      </c>
    </row>
    <row r="6340" spans="1:4">
      <c r="A6340">
        <v>6339</v>
      </c>
      <c r="B6340" s="431">
        <v>117.5390778895095</v>
      </c>
      <c r="C6340" s="324">
        <v>6.1559484331663458E-2</v>
      </c>
      <c r="D6340" s="324">
        <v>0.11664785471084158</v>
      </c>
    </row>
    <row r="6341" spans="1:4">
      <c r="A6341">
        <v>6340</v>
      </c>
      <c r="B6341" s="431">
        <v>105.40493760829914</v>
      </c>
      <c r="C6341" s="324">
        <v>7.4898233835072367E-2</v>
      </c>
      <c r="D6341" s="324">
        <v>0.10355782424900226</v>
      </c>
    </row>
    <row r="6342" spans="1:4">
      <c r="A6342">
        <v>6341</v>
      </c>
      <c r="B6342" s="431">
        <v>147.16601186466369</v>
      </c>
      <c r="C6342" s="324">
        <v>7.2222291381201842E-2</v>
      </c>
      <c r="D6342" s="324">
        <v>0.13660356522708023</v>
      </c>
    </row>
    <row r="6343" spans="1:4">
      <c r="A6343">
        <v>6342</v>
      </c>
      <c r="B6343" s="431">
        <v>135.65733500895308</v>
      </c>
      <c r="C6343" s="324">
        <v>6.1255544382732154E-2</v>
      </c>
      <c r="D6343" s="324">
        <v>0.13178942052850148</v>
      </c>
    </row>
    <row r="6344" spans="1:4">
      <c r="A6344">
        <v>6343</v>
      </c>
      <c r="B6344" s="431">
        <v>138.27098507172155</v>
      </c>
      <c r="C6344" s="324">
        <v>6.2142815199747133E-2</v>
      </c>
      <c r="D6344" s="324">
        <v>0.13360329360230622</v>
      </c>
    </row>
    <row r="6345" spans="1:4">
      <c r="A6345">
        <v>6344</v>
      </c>
      <c r="B6345" s="431">
        <v>149.30254159086846</v>
      </c>
      <c r="C6345" s="324">
        <v>7.7109555256138357E-2</v>
      </c>
      <c r="D6345" s="324">
        <v>0.13620998205223825</v>
      </c>
    </row>
    <row r="6346" spans="1:4">
      <c r="A6346">
        <v>6345</v>
      </c>
      <c r="B6346" s="431">
        <v>131.33634361817838</v>
      </c>
      <c r="C6346" s="324">
        <v>5.1256938800801032E-2</v>
      </c>
      <c r="D6346" s="324">
        <v>0.13201407023738188</v>
      </c>
    </row>
    <row r="6347" spans="1:4">
      <c r="A6347">
        <v>6346</v>
      </c>
      <c r="B6347" s="431">
        <v>120.59310292777725</v>
      </c>
      <c r="C6347" s="324">
        <v>7.0734032029627844E-2</v>
      </c>
      <c r="D6347" s="324">
        <v>0.11638661811188054</v>
      </c>
    </row>
    <row r="6348" spans="1:4">
      <c r="A6348">
        <v>6347</v>
      </c>
      <c r="B6348" s="431">
        <v>139.69354540323064</v>
      </c>
      <c r="C6348" s="324">
        <v>5.0343098705794245E-2</v>
      </c>
      <c r="D6348" s="324">
        <v>0.13979595171032716</v>
      </c>
    </row>
    <row r="6349" spans="1:4">
      <c r="A6349">
        <v>6348</v>
      </c>
      <c r="B6349" s="431">
        <v>115.81614468410027</v>
      </c>
      <c r="C6349" s="324">
        <v>5.2350806404068514E-2</v>
      </c>
      <c r="D6349" s="324">
        <v>0.11797212881635667</v>
      </c>
    </row>
    <row r="6350" spans="1:4">
      <c r="A6350">
        <v>6349</v>
      </c>
      <c r="B6350" s="431">
        <v>101.13437506811131</v>
      </c>
      <c r="C6350" s="324">
        <v>7.4340047042043902E-2</v>
      </c>
      <c r="D6350" s="324">
        <v>0.10040206836803837</v>
      </c>
    </row>
    <row r="6351" spans="1:4">
      <c r="A6351">
        <v>6350</v>
      </c>
      <c r="B6351" s="431">
        <v>111.76557888338107</v>
      </c>
      <c r="C6351" s="324">
        <v>5.8873064554702988E-2</v>
      </c>
      <c r="D6351" s="324">
        <v>0.11259094045703712</v>
      </c>
    </row>
    <row r="6352" spans="1:4">
      <c r="A6352">
        <v>6351</v>
      </c>
      <c r="B6352" s="431">
        <v>158.01493898417314</v>
      </c>
      <c r="C6352" s="324">
        <v>6.948280017333236E-2</v>
      </c>
      <c r="D6352" s="324">
        <v>0.14633017208891469</v>
      </c>
    </row>
    <row r="6353" spans="1:4">
      <c r="A6353">
        <v>6352</v>
      </c>
      <c r="B6353" s="431">
        <v>140.6639258969962</v>
      </c>
      <c r="C6353" s="324">
        <v>5.0179300420069746E-2</v>
      </c>
      <c r="D6353" s="324">
        <v>0.14073089935485872</v>
      </c>
    </row>
    <row r="6354" spans="1:4">
      <c r="A6354">
        <v>6353</v>
      </c>
      <c r="B6354" s="431">
        <v>128.47482359573226</v>
      </c>
      <c r="C6354" s="324">
        <v>6.0805004765654452E-2</v>
      </c>
      <c r="D6354" s="324">
        <v>0.12598284059927023</v>
      </c>
    </row>
    <row r="6355" spans="1:4">
      <c r="A6355">
        <v>6354</v>
      </c>
      <c r="B6355" s="431">
        <v>128.17612799091009</v>
      </c>
      <c r="C6355" s="324">
        <v>7.1624427592206941E-2</v>
      </c>
      <c r="D6355" s="324">
        <v>0.12203984613643196</v>
      </c>
    </row>
    <row r="6356" spans="1:4">
      <c r="A6356">
        <v>6355</v>
      </c>
      <c r="B6356" s="431">
        <v>141.23126301327056</v>
      </c>
      <c r="C6356" s="324">
        <v>6.8591127376347372E-2</v>
      </c>
      <c r="D6356" s="324">
        <v>0.13342144178175941</v>
      </c>
    </row>
    <row r="6357" spans="1:4">
      <c r="A6357">
        <v>6356</v>
      </c>
      <c r="B6357" s="431">
        <v>123.13066794576046</v>
      </c>
      <c r="C6357" s="324">
        <v>5.4824441147420765E-2</v>
      </c>
      <c r="D6357" s="324">
        <v>0.12353488290847525</v>
      </c>
    </row>
    <row r="6358" spans="1:4">
      <c r="A6358">
        <v>6357</v>
      </c>
      <c r="B6358" s="431">
        <v>147.96861913579733</v>
      </c>
      <c r="C6358" s="324">
        <v>7.4403525108659427E-2</v>
      </c>
      <c r="D6358" s="324">
        <v>0.1363159030266595</v>
      </c>
    </row>
    <row r="6359" spans="1:4">
      <c r="A6359">
        <v>6358</v>
      </c>
      <c r="B6359" s="431">
        <v>140.62988999637221</v>
      </c>
      <c r="C6359" s="324">
        <v>7.1546321386260131E-2</v>
      </c>
      <c r="D6359" s="324">
        <v>0.13178508050969576</v>
      </c>
    </row>
    <row r="6360" spans="1:4">
      <c r="A6360">
        <v>6359</v>
      </c>
      <c r="B6360" s="431">
        <v>160.94307291060383</v>
      </c>
      <c r="C6360" s="324">
        <v>7.8617855444838222E-2</v>
      </c>
      <c r="D6360" s="324">
        <v>0.14429485283277035</v>
      </c>
    </row>
    <row r="6361" spans="1:4">
      <c r="A6361">
        <v>6360</v>
      </c>
      <c r="B6361" s="431">
        <v>141.46569756731128</v>
      </c>
      <c r="C6361" s="324">
        <v>7.2626683536277478E-2</v>
      </c>
      <c r="D6361" s="324">
        <v>0.13201524849217849</v>
      </c>
    </row>
    <row r="6362" spans="1:4">
      <c r="A6362">
        <v>6361</v>
      </c>
      <c r="B6362" s="431">
        <v>125.05463126413601</v>
      </c>
      <c r="C6362" s="324">
        <v>7.5954179123953997E-2</v>
      </c>
      <c r="D6362" s="324">
        <v>0.1182622482398161</v>
      </c>
    </row>
    <row r="6363" spans="1:4">
      <c r="A6363">
        <v>6362</v>
      </c>
      <c r="B6363" s="431">
        <v>126.47883422201272</v>
      </c>
      <c r="C6363" s="324">
        <v>6.0629507885607663E-2</v>
      </c>
      <c r="D6363" s="324">
        <v>0.12438086985206878</v>
      </c>
    </row>
    <row r="6364" spans="1:4">
      <c r="A6364">
        <v>6363</v>
      </c>
      <c r="B6364" s="431">
        <v>104.71098934022226</v>
      </c>
      <c r="C6364" s="324">
        <v>7.6734487734145707E-2</v>
      </c>
      <c r="D6364" s="324">
        <v>0.10263660205538255</v>
      </c>
    </row>
    <row r="6365" spans="1:4">
      <c r="A6365">
        <v>6364</v>
      </c>
      <c r="B6365" s="431">
        <v>135.82344091640903</v>
      </c>
      <c r="C6365" s="324">
        <v>6.9590255794855893E-2</v>
      </c>
      <c r="D6365" s="324">
        <v>0.1287535630722362</v>
      </c>
    </row>
    <row r="6366" spans="1:4">
      <c r="A6366">
        <v>6365</v>
      </c>
      <c r="B6366" s="431">
        <v>110.66054405405207</v>
      </c>
      <c r="C6366" s="324">
        <v>5.362560906616301E-2</v>
      </c>
      <c r="D6366" s="324">
        <v>0.11309416691290645</v>
      </c>
    </row>
    <row r="6367" spans="1:4">
      <c r="A6367">
        <v>6366</v>
      </c>
      <c r="B6367" s="431">
        <v>122.20695749322374</v>
      </c>
      <c r="C6367" s="324">
        <v>7.3741053065164514E-2</v>
      </c>
      <c r="D6367" s="324">
        <v>0.11675048507009551</v>
      </c>
    </row>
    <row r="6368" spans="1:4">
      <c r="A6368">
        <v>6367</v>
      </c>
      <c r="B6368" s="431">
        <v>138.17343149527997</v>
      </c>
      <c r="C6368" s="324">
        <v>7.6104556795258335E-2</v>
      </c>
      <c r="D6368" s="324">
        <v>0.12817699968044566</v>
      </c>
    </row>
    <row r="6369" spans="1:4">
      <c r="A6369">
        <v>6368</v>
      </c>
      <c r="B6369" s="431">
        <v>139.37608353653474</v>
      </c>
      <c r="C6369" s="324">
        <v>7.0775239994179104E-2</v>
      </c>
      <c r="D6369" s="324">
        <v>0.13110207939730245</v>
      </c>
    </row>
    <row r="6370" spans="1:4">
      <c r="A6370">
        <v>6369</v>
      </c>
      <c r="B6370" s="431">
        <v>157.82792814549575</v>
      </c>
      <c r="C6370" s="324">
        <v>7.039050081762975E-2</v>
      </c>
      <c r="D6370" s="324">
        <v>0.14575179319474232</v>
      </c>
    </row>
    <row r="6371" spans="1:4">
      <c r="A6371">
        <v>6370</v>
      </c>
      <c r="B6371" s="431">
        <v>130.16429054004976</v>
      </c>
      <c r="C6371" s="324">
        <v>6.5694664928919941E-2</v>
      </c>
      <c r="D6371" s="324">
        <v>0.12563907360170398</v>
      </c>
    </row>
    <row r="6372" spans="1:4">
      <c r="A6372">
        <v>6371</v>
      </c>
      <c r="B6372" s="431">
        <v>137.05193892270162</v>
      </c>
      <c r="C6372" s="324">
        <v>6.3768228862326706E-2</v>
      </c>
      <c r="D6372" s="324">
        <v>0.13195695919707676</v>
      </c>
    </row>
    <row r="6373" spans="1:4">
      <c r="A6373">
        <v>6372</v>
      </c>
      <c r="B6373" s="431">
        <v>129.73262165841365</v>
      </c>
      <c r="C6373" s="324">
        <v>6.6174720957025299E-2</v>
      </c>
      <c r="D6373" s="324">
        <v>0.12512219051439025</v>
      </c>
    </row>
    <row r="6374" spans="1:4">
      <c r="A6374">
        <v>6373</v>
      </c>
      <c r="B6374" s="431">
        <v>143.05310112027263</v>
      </c>
      <c r="C6374" s="324">
        <v>7.9841237086728786E-2</v>
      </c>
      <c r="D6374" s="324">
        <v>0.13045102280940571</v>
      </c>
    </row>
    <row r="6375" spans="1:4">
      <c r="A6375">
        <v>6374</v>
      </c>
      <c r="B6375" s="431">
        <v>110.02767104064367</v>
      </c>
      <c r="C6375" s="324">
        <v>6.6541749912566395E-2</v>
      </c>
      <c r="D6375" s="324">
        <v>0.10914252878254989</v>
      </c>
    </row>
    <row r="6376" spans="1:4">
      <c r="A6376">
        <v>6375</v>
      </c>
      <c r="B6376" s="431">
        <v>121.81099386091576</v>
      </c>
      <c r="C6376" s="324">
        <v>6.5447918938215791E-2</v>
      </c>
      <c r="D6376" s="324">
        <v>0.11896151431623872</v>
      </c>
    </row>
    <row r="6377" spans="1:4">
      <c r="A6377">
        <v>6376</v>
      </c>
      <c r="B6377" s="431">
        <v>127.16463528855809</v>
      </c>
      <c r="C6377" s="324">
        <v>5.8604319267256337E-2</v>
      </c>
      <c r="D6377" s="324">
        <v>0.12566475656682294</v>
      </c>
    </row>
    <row r="6378" spans="1:4">
      <c r="A6378">
        <v>6377</v>
      </c>
      <c r="B6378" s="431">
        <v>130.518321810374</v>
      </c>
      <c r="C6378" s="324">
        <v>6.7493730516868522E-2</v>
      </c>
      <c r="D6378" s="324">
        <v>0.1252922169621476</v>
      </c>
    </row>
    <row r="6379" spans="1:4">
      <c r="A6379">
        <v>6378</v>
      </c>
      <c r="B6379" s="431">
        <v>129.27087724569773</v>
      </c>
      <c r="C6379" s="324">
        <v>5.3691333315191485E-2</v>
      </c>
      <c r="D6379" s="324">
        <v>0.12926499360087201</v>
      </c>
    </row>
    <row r="6380" spans="1:4">
      <c r="A6380">
        <v>6379</v>
      </c>
      <c r="B6380" s="431">
        <v>105.97223345675104</v>
      </c>
      <c r="C6380" s="324">
        <v>7.7350708799134346E-2</v>
      </c>
      <c r="D6380" s="324">
        <v>0.10345708275287537</v>
      </c>
    </row>
    <row r="6381" spans="1:4">
      <c r="A6381">
        <v>6380</v>
      </c>
      <c r="B6381" s="431">
        <v>143.25851924124549</v>
      </c>
      <c r="C6381" s="324">
        <v>6.83619632936837E-2</v>
      </c>
      <c r="D6381" s="324">
        <v>0.13512584685977005</v>
      </c>
    </row>
    <row r="6382" spans="1:4">
      <c r="A6382">
        <v>6381</v>
      </c>
      <c r="B6382" s="431">
        <v>154.05341476010835</v>
      </c>
      <c r="C6382" s="324">
        <v>6.3512162740115161E-2</v>
      </c>
      <c r="D6382" s="324">
        <v>0.1459878390773113</v>
      </c>
    </row>
    <row r="6383" spans="1:4">
      <c r="A6383">
        <v>6382</v>
      </c>
      <c r="B6383" s="431">
        <v>152.21006142152015</v>
      </c>
      <c r="C6383" s="324">
        <v>6.4542549873954871E-2</v>
      </c>
      <c r="D6383" s="324">
        <v>0.14399770353770353</v>
      </c>
    </row>
    <row r="6384" spans="1:4">
      <c r="A6384">
        <v>6383</v>
      </c>
      <c r="B6384" s="431">
        <v>121.38134715130207</v>
      </c>
      <c r="C6384" s="324">
        <v>6.6740321236075983E-2</v>
      </c>
      <c r="D6384" s="324">
        <v>0.11821500968918602</v>
      </c>
    </row>
    <row r="6385" spans="1:4">
      <c r="A6385">
        <v>6384</v>
      </c>
      <c r="B6385" s="431">
        <v>133.56099331842884</v>
      </c>
      <c r="C6385" s="324">
        <v>6.9500551088480536E-2</v>
      </c>
      <c r="D6385" s="324">
        <v>0.1269990876966674</v>
      </c>
    </row>
    <row r="6386" spans="1:4">
      <c r="A6386">
        <v>6385</v>
      </c>
      <c r="B6386" s="431">
        <v>150.28697227116197</v>
      </c>
      <c r="C6386" s="324">
        <v>7.435576028859045E-2</v>
      </c>
      <c r="D6386" s="324">
        <v>0.13811463658157599</v>
      </c>
    </row>
    <row r="6387" spans="1:4">
      <c r="A6387">
        <v>6386</v>
      </c>
      <c r="B6387" s="431">
        <v>152.04593290529161</v>
      </c>
      <c r="C6387" s="324">
        <v>7.2103900267790955E-2</v>
      </c>
      <c r="D6387" s="324">
        <v>0.14044868305721722</v>
      </c>
    </row>
    <row r="6388" spans="1:4">
      <c r="A6388">
        <v>6387</v>
      </c>
      <c r="B6388" s="431">
        <v>124.9507884624358</v>
      </c>
      <c r="C6388" s="324">
        <v>6.2015417130671172E-2</v>
      </c>
      <c r="D6388" s="324">
        <v>0.12264045136763697</v>
      </c>
    </row>
    <row r="6389" spans="1:4">
      <c r="A6389">
        <v>6388</v>
      </c>
      <c r="B6389" s="431">
        <v>134.66168784009315</v>
      </c>
      <c r="C6389" s="324">
        <v>7.5825204321101874E-2</v>
      </c>
      <c r="D6389" s="324">
        <v>0.12560831426544558</v>
      </c>
    </row>
    <row r="6390" spans="1:4">
      <c r="A6390">
        <v>6389</v>
      </c>
      <c r="B6390" s="431">
        <v>111.45041645921448</v>
      </c>
      <c r="C6390" s="324">
        <v>5.1079126308243315E-2</v>
      </c>
      <c r="D6390" s="324">
        <v>0.11450693758018352</v>
      </c>
    </row>
    <row r="6391" spans="1:4">
      <c r="A6391">
        <v>6390</v>
      </c>
      <c r="B6391" s="431">
        <v>132.97548551242102</v>
      </c>
      <c r="C6391" s="324">
        <v>6.2623481123067204E-2</v>
      </c>
      <c r="D6391" s="324">
        <v>0.12904811753400999</v>
      </c>
    </row>
    <row r="6392" spans="1:4">
      <c r="A6392">
        <v>6391</v>
      </c>
      <c r="B6392" s="431">
        <v>109.28085344535702</v>
      </c>
      <c r="C6392" s="324">
        <v>5.3485206111094551E-2</v>
      </c>
      <c r="D6392" s="324">
        <v>0.1119315451438187</v>
      </c>
    </row>
    <row r="6393" spans="1:4">
      <c r="A6393">
        <v>6392</v>
      </c>
      <c r="B6393" s="431">
        <v>137.16633462978589</v>
      </c>
      <c r="C6393" s="324">
        <v>7.4047753174811493E-2</v>
      </c>
      <c r="D6393" s="324">
        <v>0.12815946480849083</v>
      </c>
    </row>
    <row r="6394" spans="1:4">
      <c r="A6394">
        <v>6393</v>
      </c>
      <c r="B6394" s="431">
        <v>127.01511627035721</v>
      </c>
      <c r="C6394" s="324">
        <v>6.594541523416779E-2</v>
      </c>
      <c r="D6394" s="324">
        <v>0.12300826922723328</v>
      </c>
    </row>
    <row r="6395" spans="1:4">
      <c r="A6395">
        <v>6394</v>
      </c>
      <c r="B6395" s="431">
        <v>118.27386227829463</v>
      </c>
      <c r="C6395" s="324">
        <v>6.8679939172547291E-2</v>
      </c>
      <c r="D6395" s="324">
        <v>0.1151555941124225</v>
      </c>
    </row>
    <row r="6396" spans="1:4">
      <c r="A6396">
        <v>6395</v>
      </c>
      <c r="B6396" s="431">
        <v>120.16197811781852</v>
      </c>
      <c r="C6396" s="324">
        <v>7.9070147522292175E-2</v>
      </c>
      <c r="D6396" s="324">
        <v>0.11367053949588868</v>
      </c>
    </row>
    <row r="6397" spans="1:4">
      <c r="A6397">
        <v>6396</v>
      </c>
      <c r="B6397" s="431">
        <v>108.8929536616953</v>
      </c>
      <c r="C6397" s="324">
        <v>5.9826213372790357E-2</v>
      </c>
      <c r="D6397" s="324">
        <v>0.10992322317716746</v>
      </c>
    </row>
    <row r="6398" spans="1:4">
      <c r="A6398">
        <v>6397</v>
      </c>
      <c r="B6398" s="431">
        <v>161.89651802080454</v>
      </c>
      <c r="C6398" s="324">
        <v>7.9206085074323265E-2</v>
      </c>
      <c r="D6398" s="324">
        <v>0.14473425056767755</v>
      </c>
    </row>
    <row r="6399" spans="1:4">
      <c r="A6399">
        <v>6398</v>
      </c>
      <c r="B6399" s="431">
        <v>124.15037345415983</v>
      </c>
      <c r="C6399" s="324">
        <v>7.3684648947643414E-2</v>
      </c>
      <c r="D6399" s="324">
        <v>0.11826450677021405</v>
      </c>
    </row>
    <row r="6400" spans="1:4">
      <c r="A6400">
        <v>6399</v>
      </c>
      <c r="B6400" s="431">
        <v>151.7642699019454</v>
      </c>
      <c r="C6400" s="324">
        <v>6.8963162549288554E-2</v>
      </c>
      <c r="D6400" s="324">
        <v>0.14162317292154813</v>
      </c>
    </row>
    <row r="6401" spans="1:4">
      <c r="A6401">
        <v>6400</v>
      </c>
      <c r="B6401" s="431">
        <v>141.21895070793829</v>
      </c>
      <c r="C6401" s="324">
        <v>6.293775890624978E-2</v>
      </c>
      <c r="D6401" s="324">
        <v>0.13570893739980322</v>
      </c>
    </row>
    <row r="6402" spans="1:4">
      <c r="A6402">
        <v>6401</v>
      </c>
      <c r="B6402" s="431">
        <v>122.64555755686735</v>
      </c>
      <c r="C6402" s="324">
        <v>7.8544873124242243E-2</v>
      </c>
      <c r="D6402" s="324">
        <v>0.1156747206354448</v>
      </c>
    </row>
    <row r="6403" spans="1:4">
      <c r="A6403">
        <v>6402</v>
      </c>
      <c r="B6403" s="431">
        <v>146.37866723766484</v>
      </c>
      <c r="C6403" s="324">
        <v>7.3443733408788098E-2</v>
      </c>
      <c r="D6403" s="324">
        <v>0.13548862416269225</v>
      </c>
    </row>
    <row r="6404" spans="1:4">
      <c r="A6404">
        <v>6403</v>
      </c>
      <c r="B6404" s="431">
        <v>145.09179384401364</v>
      </c>
      <c r="C6404" s="324">
        <v>5.2137035910103956E-2</v>
      </c>
      <c r="D6404" s="324">
        <v>0.14374807096839137</v>
      </c>
    </row>
    <row r="6405" spans="1:4">
      <c r="A6405">
        <v>6404</v>
      </c>
      <c r="B6405" s="431">
        <v>123.8661224089542</v>
      </c>
      <c r="C6405" s="324">
        <v>7.0828555589927622E-2</v>
      </c>
      <c r="D6405" s="324">
        <v>0.11892424518591055</v>
      </c>
    </row>
    <row r="6406" spans="1:4">
      <c r="A6406">
        <v>6405</v>
      </c>
      <c r="B6406" s="431">
        <v>151.10841225149235</v>
      </c>
      <c r="C6406" s="324">
        <v>7.6575146106339601E-2</v>
      </c>
      <c r="D6406" s="324">
        <v>0.1377986338380966</v>
      </c>
    </row>
    <row r="6407" spans="1:4">
      <c r="A6407">
        <v>6406</v>
      </c>
      <c r="B6407" s="431">
        <v>119.26662065358238</v>
      </c>
      <c r="C6407" s="324">
        <v>5.3599657143279751E-2</v>
      </c>
      <c r="D6407" s="324">
        <v>0.12059199996302861</v>
      </c>
    </row>
    <row r="6408" spans="1:4">
      <c r="A6408">
        <v>6407</v>
      </c>
      <c r="B6408" s="431">
        <v>138.12805102460743</v>
      </c>
      <c r="C6408" s="324">
        <v>6.78625761800737E-2</v>
      </c>
      <c r="D6408" s="324">
        <v>0.13123621138359448</v>
      </c>
    </row>
    <row r="6409" spans="1:4">
      <c r="A6409">
        <v>6408</v>
      </c>
      <c r="B6409" s="431">
        <v>119.89382199425188</v>
      </c>
      <c r="C6409" s="324">
        <v>6.4247787508297613E-2</v>
      </c>
      <c r="D6409" s="324">
        <v>0.11777337685794616</v>
      </c>
    </row>
    <row r="6410" spans="1:4">
      <c r="A6410">
        <v>6409</v>
      </c>
      <c r="B6410" s="431">
        <v>115.28622740776815</v>
      </c>
      <c r="C6410" s="324">
        <v>7.4105457702700731E-2</v>
      </c>
      <c r="D6410" s="324">
        <v>0.11132398330530385</v>
      </c>
    </row>
    <row r="6411" spans="1:4">
      <c r="A6411">
        <v>6410</v>
      </c>
      <c r="B6411" s="431">
        <v>134.00837620217385</v>
      </c>
      <c r="C6411" s="324">
        <v>5.6829355967617297E-2</v>
      </c>
      <c r="D6411" s="324">
        <v>0.13213719813982772</v>
      </c>
    </row>
    <row r="6412" spans="1:4">
      <c r="A6412">
        <v>6411</v>
      </c>
      <c r="B6412" s="431">
        <v>104.75561481702103</v>
      </c>
      <c r="C6412" s="324">
        <v>5.7462331004190417E-2</v>
      </c>
      <c r="D6412" s="324">
        <v>0.10702049764566934</v>
      </c>
    </row>
    <row r="6413" spans="1:4">
      <c r="A6413">
        <v>6412</v>
      </c>
      <c r="B6413" s="431">
        <v>143.38837604706333</v>
      </c>
      <c r="C6413" s="324">
        <v>7.8529106904067614E-2</v>
      </c>
      <c r="D6413" s="324">
        <v>0.13120034346791432</v>
      </c>
    </row>
    <row r="6414" spans="1:4">
      <c r="A6414">
        <v>6413</v>
      </c>
      <c r="B6414" s="431">
        <v>152.59437038773311</v>
      </c>
      <c r="C6414" s="324">
        <v>6.6474118529108409E-2</v>
      </c>
      <c r="D6414" s="324">
        <v>0.14341652742188826</v>
      </c>
    </row>
    <row r="6415" spans="1:4">
      <c r="A6415">
        <v>6414</v>
      </c>
      <c r="B6415" s="431">
        <v>121.93248502257536</v>
      </c>
      <c r="C6415" s="324">
        <v>5.3565411341174235E-2</v>
      </c>
      <c r="D6415" s="324">
        <v>0.12292391625030051</v>
      </c>
    </row>
    <row r="6416" spans="1:4">
      <c r="A6416">
        <v>6415</v>
      </c>
      <c r="B6416" s="431">
        <v>131.32754083291721</v>
      </c>
      <c r="C6416" s="324">
        <v>6.6385615005337462E-2</v>
      </c>
      <c r="D6416" s="324">
        <v>0.12633287974691471</v>
      </c>
    </row>
    <row r="6417" spans="1:4">
      <c r="A6417">
        <v>6416</v>
      </c>
      <c r="B6417" s="431">
        <v>148.21014698124469</v>
      </c>
      <c r="C6417" s="324">
        <v>7.8650833623786845E-2</v>
      </c>
      <c r="D6417" s="324">
        <v>0.13475904061045582</v>
      </c>
    </row>
    <row r="6418" spans="1:4">
      <c r="A6418">
        <v>6417</v>
      </c>
      <c r="B6418" s="431">
        <v>112.40529600614381</v>
      </c>
      <c r="C6418" s="324">
        <v>5.1936761383869108E-2</v>
      </c>
      <c r="D6418" s="324">
        <v>0.11510085260093794</v>
      </c>
    </row>
    <row r="6419" spans="1:4">
      <c r="A6419">
        <v>6418</v>
      </c>
      <c r="B6419" s="431">
        <v>107.36999355626899</v>
      </c>
      <c r="C6419" s="324">
        <v>6.4162010994815277E-2</v>
      </c>
      <c r="D6419" s="324">
        <v>0.10757818806874651</v>
      </c>
    </row>
    <row r="6420" spans="1:4">
      <c r="A6420">
        <v>6419</v>
      </c>
      <c r="B6420" s="431">
        <v>108.7565351975659</v>
      </c>
      <c r="C6420" s="324">
        <v>7.2101181876892781E-2</v>
      </c>
      <c r="D6420" s="324">
        <v>0.10677786788115917</v>
      </c>
    </row>
    <row r="6421" spans="1:4">
      <c r="A6421">
        <v>6420</v>
      </c>
      <c r="B6421" s="431">
        <v>142.7042767274703</v>
      </c>
      <c r="C6421" s="324">
        <v>6.3869573769098881E-2</v>
      </c>
      <c r="D6421" s="324">
        <v>0.13653870355037301</v>
      </c>
    </row>
    <row r="6422" spans="1:4">
      <c r="A6422">
        <v>6421</v>
      </c>
      <c r="B6422" s="431">
        <v>115.50769032757603</v>
      </c>
      <c r="C6422" s="324">
        <v>5.3950074801198247E-2</v>
      </c>
      <c r="D6422" s="324">
        <v>0.11721385669291767</v>
      </c>
    </row>
    <row r="6423" spans="1:4">
      <c r="A6423">
        <v>6422</v>
      </c>
      <c r="B6423" s="431">
        <v>157.12129772399749</v>
      </c>
      <c r="C6423" s="324">
        <v>7.3037098815216264E-2</v>
      </c>
      <c r="D6423" s="324">
        <v>0.14396450427014706</v>
      </c>
    </row>
    <row r="6424" spans="1:4">
      <c r="A6424">
        <v>6423</v>
      </c>
      <c r="B6424" s="431">
        <v>113.03529635259311</v>
      </c>
      <c r="C6424" s="324">
        <v>5.4065818937526003E-2</v>
      </c>
      <c r="D6424" s="324">
        <v>0.11503294272545413</v>
      </c>
    </row>
    <row r="6425" spans="1:4">
      <c r="A6425">
        <v>6424</v>
      </c>
      <c r="B6425" s="431">
        <v>138.64254994864172</v>
      </c>
      <c r="C6425" s="324">
        <v>5.6766572341679866E-2</v>
      </c>
      <c r="D6425" s="324">
        <v>0.13611821697269505</v>
      </c>
    </row>
    <row r="6426" spans="1:4">
      <c r="A6426">
        <v>6425</v>
      </c>
      <c r="B6426" s="431">
        <v>146.36927884143</v>
      </c>
      <c r="C6426" s="324">
        <v>6.7092532076450315E-2</v>
      </c>
      <c r="D6426" s="324">
        <v>0.13814159456115541</v>
      </c>
    </row>
    <row r="6427" spans="1:4">
      <c r="A6427">
        <v>6426</v>
      </c>
      <c r="B6427" s="431">
        <v>137.41529485513453</v>
      </c>
      <c r="C6427" s="324">
        <v>5.4335789072483681E-2</v>
      </c>
      <c r="D6427" s="324">
        <v>0.13607952215906718</v>
      </c>
    </row>
    <row r="6428" spans="1:4">
      <c r="A6428">
        <v>6427</v>
      </c>
      <c r="B6428" s="431">
        <v>107.15998168845518</v>
      </c>
      <c r="C6428" s="324">
        <v>5.7861306494037298E-2</v>
      </c>
      <c r="D6428" s="324">
        <v>0.10896365225007655</v>
      </c>
    </row>
    <row r="6429" spans="1:4">
      <c r="A6429">
        <v>6428</v>
      </c>
      <c r="B6429" s="431">
        <v>123.10238583493701</v>
      </c>
      <c r="C6429" s="324">
        <v>7.9368502706926553E-2</v>
      </c>
      <c r="D6429" s="324">
        <v>0.11577695357929385</v>
      </c>
    </row>
    <row r="6430" spans="1:4">
      <c r="A6430">
        <v>6429</v>
      </c>
      <c r="B6430" s="431">
        <v>120.32128552253548</v>
      </c>
      <c r="C6430" s="324">
        <v>6.489625126817089E-2</v>
      </c>
      <c r="D6430" s="324">
        <v>0.11792344179353922</v>
      </c>
    </row>
    <row r="6431" spans="1:4">
      <c r="A6431">
        <v>6430</v>
      </c>
      <c r="B6431" s="431">
        <v>132.37918216388633</v>
      </c>
      <c r="C6431" s="324">
        <v>7.6143138206630545E-2</v>
      </c>
      <c r="D6431" s="324">
        <v>0.12376453675980752</v>
      </c>
    </row>
    <row r="6432" spans="1:4">
      <c r="A6432">
        <v>6431</v>
      </c>
      <c r="B6432" s="431">
        <v>118.53827445509606</v>
      </c>
      <c r="C6432" s="324">
        <v>5.455937633968861E-2</v>
      </c>
      <c r="D6432" s="324">
        <v>0.11965176689200155</v>
      </c>
    </row>
    <row r="6433" spans="1:4">
      <c r="A6433">
        <v>6432</v>
      </c>
      <c r="B6433" s="431">
        <v>125.78786850885649</v>
      </c>
      <c r="C6433" s="324">
        <v>6.6838247765245967E-2</v>
      </c>
      <c r="D6433" s="324">
        <v>0.12172342186030222</v>
      </c>
    </row>
    <row r="6434" spans="1:4">
      <c r="A6434">
        <v>6433</v>
      </c>
      <c r="B6434" s="431">
        <v>124.45848439541679</v>
      </c>
      <c r="C6434" s="324">
        <v>6.0211546882154209E-2</v>
      </c>
      <c r="D6434" s="324">
        <v>0.12283658302909656</v>
      </c>
    </row>
    <row r="6435" spans="1:4">
      <c r="A6435">
        <v>6434</v>
      </c>
      <c r="B6435" s="431">
        <v>141.23378822604397</v>
      </c>
      <c r="C6435" s="324">
        <v>5.8211683848971359E-2</v>
      </c>
      <c r="D6435" s="324">
        <v>0.13770968994938285</v>
      </c>
    </row>
    <row r="6436" spans="1:4">
      <c r="A6436">
        <v>6435</v>
      </c>
      <c r="B6436" s="431">
        <v>132.80105579251273</v>
      </c>
      <c r="C6436" s="324">
        <v>6.9947461551030848E-2</v>
      </c>
      <c r="D6436" s="324">
        <v>0.12623971194729744</v>
      </c>
    </row>
    <row r="6437" spans="1:4">
      <c r="A6437">
        <v>6436</v>
      </c>
      <c r="B6437" s="431">
        <v>126.67579392818999</v>
      </c>
      <c r="C6437" s="324">
        <v>7.854536472286347E-2</v>
      </c>
      <c r="D6437" s="324">
        <v>0.11868995475575866</v>
      </c>
    </row>
    <row r="6438" spans="1:4">
      <c r="A6438">
        <v>6437</v>
      </c>
      <c r="B6438" s="431">
        <v>111.35148078448756</v>
      </c>
      <c r="C6438" s="324">
        <v>6.7886676149390021E-2</v>
      </c>
      <c r="D6438" s="324">
        <v>0.1098612807647578</v>
      </c>
    </row>
    <row r="6439" spans="1:4">
      <c r="A6439">
        <v>6438</v>
      </c>
      <c r="B6439" s="431">
        <v>146.13202538659664</v>
      </c>
      <c r="C6439" s="324">
        <v>7.9081307495516409E-2</v>
      </c>
      <c r="D6439" s="324">
        <v>0.13303537287774925</v>
      </c>
    </row>
    <row r="6440" spans="1:4">
      <c r="A6440">
        <v>6439</v>
      </c>
      <c r="B6440" s="431">
        <v>129.79311347559209</v>
      </c>
      <c r="C6440" s="324">
        <v>7.6041562154908468E-2</v>
      </c>
      <c r="D6440" s="324">
        <v>0.12183469388859773</v>
      </c>
    </row>
    <row r="6441" spans="1:4">
      <c r="A6441">
        <v>6440</v>
      </c>
      <c r="B6441" s="431">
        <v>122.15509391261737</v>
      </c>
      <c r="C6441" s="324">
        <v>5.4056743990656339E-2</v>
      </c>
      <c r="D6441" s="324">
        <v>0.12295118466059859</v>
      </c>
    </row>
    <row r="6442" spans="1:4">
      <c r="A6442">
        <v>6441</v>
      </c>
      <c r="B6442" s="431">
        <v>146.46969704178434</v>
      </c>
      <c r="C6442" s="324">
        <v>7.8889901875001334E-2</v>
      </c>
      <c r="D6442" s="324">
        <v>0.13336294393131276</v>
      </c>
    </row>
    <row r="6443" spans="1:4">
      <c r="A6443">
        <v>6442</v>
      </c>
      <c r="B6443" s="431">
        <v>115.89266106085046</v>
      </c>
      <c r="C6443" s="324">
        <v>7.5726568319707449E-2</v>
      </c>
      <c r="D6443" s="324">
        <v>0.11135960639150427</v>
      </c>
    </row>
    <row r="6444" spans="1:4">
      <c r="A6444">
        <v>6443</v>
      </c>
      <c r="B6444" s="431">
        <v>139.73983503513989</v>
      </c>
      <c r="C6444" s="324">
        <v>5.2024871349346302E-2</v>
      </c>
      <c r="D6444" s="324">
        <v>0.13909701772140828</v>
      </c>
    </row>
    <row r="6445" spans="1:4">
      <c r="A6445">
        <v>6444</v>
      </c>
      <c r="B6445" s="431">
        <v>134.47670262825832</v>
      </c>
      <c r="C6445" s="324">
        <v>7.8599561633821383E-2</v>
      </c>
      <c r="D6445" s="324">
        <v>0.12450792572132285</v>
      </c>
    </row>
    <row r="6446" spans="1:4">
      <c r="A6446">
        <v>6445</v>
      </c>
      <c r="B6446" s="431">
        <v>124.79354984211658</v>
      </c>
      <c r="C6446" s="324">
        <v>5.380453907596159E-2</v>
      </c>
      <c r="D6446" s="324">
        <v>0.12533019900811188</v>
      </c>
    </row>
    <row r="6447" spans="1:4">
      <c r="A6447">
        <v>6446</v>
      </c>
      <c r="B6447" s="431">
        <v>128.60995918797647</v>
      </c>
      <c r="C6447" s="324">
        <v>6.2812479349231579E-2</v>
      </c>
      <c r="D6447" s="324">
        <v>0.1253852808595862</v>
      </c>
    </row>
    <row r="6448" spans="1:4">
      <c r="A6448">
        <v>6447</v>
      </c>
      <c r="B6448" s="431">
        <v>153.78766872649521</v>
      </c>
      <c r="C6448" s="324">
        <v>6.4481545879729818E-2</v>
      </c>
      <c r="D6448" s="324">
        <v>0.14531108589332958</v>
      </c>
    </row>
    <row r="6449" spans="1:4">
      <c r="A6449">
        <v>6448</v>
      </c>
      <c r="B6449" s="431">
        <v>109.37919396301275</v>
      </c>
      <c r="C6449" s="324">
        <v>6.8281602691058818E-2</v>
      </c>
      <c r="D6449" s="324">
        <v>0.10819023998106865</v>
      </c>
    </row>
    <row r="6450" spans="1:4">
      <c r="A6450">
        <v>6449</v>
      </c>
      <c r="B6450" s="431">
        <v>156.6300255347636</v>
      </c>
      <c r="C6450" s="324">
        <v>7.2275909060740801E-2</v>
      </c>
      <c r="D6450" s="324">
        <v>0.14393487737281649</v>
      </c>
    </row>
    <row r="6451" spans="1:4">
      <c r="A6451">
        <v>6450</v>
      </c>
      <c r="B6451" s="431">
        <v>145.68364314904346</v>
      </c>
      <c r="C6451" s="324">
        <v>7.8634113906246667E-2</v>
      </c>
      <c r="D6451" s="324">
        <v>0.13287651113299195</v>
      </c>
    </row>
    <row r="6452" spans="1:4">
      <c r="A6452">
        <v>6451</v>
      </c>
      <c r="B6452" s="431">
        <v>147.31550664006815</v>
      </c>
      <c r="C6452" s="324">
        <v>7.5561388794128506E-2</v>
      </c>
      <c r="D6452" s="324">
        <v>0.13533987527072786</v>
      </c>
    </row>
    <row r="6453" spans="1:4">
      <c r="A6453">
        <v>6452</v>
      </c>
      <c r="B6453" s="431">
        <v>130.15660472157444</v>
      </c>
      <c r="C6453" s="324">
        <v>7.4407257332656185E-2</v>
      </c>
      <c r="D6453" s="324">
        <v>0.12265111798308546</v>
      </c>
    </row>
    <row r="6454" spans="1:4">
      <c r="A6454">
        <v>6453</v>
      </c>
      <c r="B6454" s="431">
        <v>144.55212905571076</v>
      </c>
      <c r="C6454" s="324">
        <v>7.2449132167943353E-2</v>
      </c>
      <c r="D6454" s="324">
        <v>0.13448010948549119</v>
      </c>
    </row>
    <row r="6455" spans="1:4">
      <c r="A6455">
        <v>6454</v>
      </c>
      <c r="B6455" s="431">
        <v>137.51995905998729</v>
      </c>
      <c r="C6455" s="324">
        <v>5.8973707379295359E-2</v>
      </c>
      <c r="D6455" s="324">
        <v>0.13425658510558544</v>
      </c>
    </row>
    <row r="6456" spans="1:4">
      <c r="A6456">
        <v>6455</v>
      </c>
      <c r="B6456" s="431">
        <v>127.89617656345176</v>
      </c>
      <c r="C6456" s="324">
        <v>6.6419592684330231E-2</v>
      </c>
      <c r="D6456" s="324">
        <v>0.12355835713395752</v>
      </c>
    </row>
    <row r="6457" spans="1:4">
      <c r="A6457">
        <v>6456</v>
      </c>
      <c r="B6457" s="431">
        <v>141.05518934184826</v>
      </c>
      <c r="C6457" s="324">
        <v>6.1984759844832482E-2</v>
      </c>
      <c r="D6457" s="324">
        <v>0.13596937342591736</v>
      </c>
    </row>
    <row r="6458" spans="1:4">
      <c r="A6458">
        <v>6457</v>
      </c>
      <c r="B6458" s="431">
        <v>125.23256353871437</v>
      </c>
      <c r="C6458" s="324">
        <v>7.1374255065514827E-2</v>
      </c>
      <c r="D6458" s="324">
        <v>0.11982260338531087</v>
      </c>
    </row>
    <row r="6459" spans="1:4">
      <c r="A6459">
        <v>6458</v>
      </c>
      <c r="B6459" s="431">
        <v>137.50591074638257</v>
      </c>
      <c r="C6459" s="324">
        <v>7.1820811462505171E-2</v>
      </c>
      <c r="D6459" s="324">
        <v>0.12924456026995554</v>
      </c>
    </row>
    <row r="6460" spans="1:4">
      <c r="A6460">
        <v>6459</v>
      </c>
      <c r="B6460" s="431">
        <v>133.65268358879734</v>
      </c>
      <c r="C6460" s="324">
        <v>5.125320124032591E-2</v>
      </c>
      <c r="D6460" s="324">
        <v>0.13406079291426687</v>
      </c>
    </row>
    <row r="6461" spans="1:4">
      <c r="A6461">
        <v>6460</v>
      </c>
      <c r="B6461" s="431">
        <v>111.36075382995224</v>
      </c>
      <c r="C6461" s="324">
        <v>6.2408169127259487E-2</v>
      </c>
      <c r="D6461" s="324">
        <v>0.11129877461829706</v>
      </c>
    </row>
    <row r="6462" spans="1:4">
      <c r="A6462">
        <v>6461</v>
      </c>
      <c r="B6462" s="431">
        <v>130.48212715062999</v>
      </c>
      <c r="C6462" s="324">
        <v>6.3856734928608286E-2</v>
      </c>
      <c r="D6462" s="324">
        <v>0.12655044429959481</v>
      </c>
    </row>
    <row r="6463" spans="1:4">
      <c r="A6463">
        <v>6462</v>
      </c>
      <c r="B6463" s="431">
        <v>102.72944162582479</v>
      </c>
      <c r="C6463" s="324">
        <v>6.9285621936100356E-2</v>
      </c>
      <c r="D6463" s="324">
        <v>0.10268277020457146</v>
      </c>
    </row>
    <row r="6464" spans="1:4">
      <c r="A6464">
        <v>6463</v>
      </c>
      <c r="B6464" s="431">
        <v>136.34131208392421</v>
      </c>
      <c r="C6464" s="324">
        <v>7.8519811010230242E-2</v>
      </c>
      <c r="D6464" s="324">
        <v>0.12593056115738191</v>
      </c>
    </row>
    <row r="6465" spans="1:4">
      <c r="A6465">
        <v>6464</v>
      </c>
      <c r="B6465" s="431">
        <v>146.27522580803387</v>
      </c>
      <c r="C6465" s="324">
        <v>7.6547729892911268E-2</v>
      </c>
      <c r="D6465" s="324">
        <v>0.13415034063428188</v>
      </c>
    </row>
    <row r="6466" spans="1:4">
      <c r="A6466">
        <v>6465</v>
      </c>
      <c r="B6466" s="431">
        <v>147.37053812254246</v>
      </c>
      <c r="C6466" s="324">
        <v>6.1884852546213592E-2</v>
      </c>
      <c r="D6466" s="324">
        <v>0.14123702896579185</v>
      </c>
    </row>
    <row r="6467" spans="1:4">
      <c r="A6467">
        <v>6466</v>
      </c>
      <c r="B6467" s="431">
        <v>122.93723268796856</v>
      </c>
      <c r="C6467" s="324">
        <v>6.2319968329891548E-2</v>
      </c>
      <c r="D6467" s="324">
        <v>0.12087671455454155</v>
      </c>
    </row>
    <row r="6468" spans="1:4">
      <c r="A6468">
        <v>6467</v>
      </c>
      <c r="B6468" s="431">
        <v>111.77923779909061</v>
      </c>
      <c r="C6468" s="324">
        <v>7.1658229083594982E-2</v>
      </c>
      <c r="D6468" s="324">
        <v>0.10924045585250651</v>
      </c>
    </row>
    <row r="6469" spans="1:4">
      <c r="A6469">
        <v>6468</v>
      </c>
      <c r="B6469" s="431">
        <v>131.78718503737736</v>
      </c>
      <c r="C6469" s="324">
        <v>5.3287531749013593E-2</v>
      </c>
      <c r="D6469" s="324">
        <v>0.13161178636617774</v>
      </c>
    </row>
    <row r="6470" spans="1:4">
      <c r="A6470">
        <v>6469</v>
      </c>
      <c r="B6470" s="431">
        <v>139.00570401447592</v>
      </c>
      <c r="C6470" s="324">
        <v>5.9398020272794193E-2</v>
      </c>
      <c r="D6470" s="324">
        <v>0.13533269585263724</v>
      </c>
    </row>
    <row r="6471" spans="1:4">
      <c r="A6471">
        <v>6470</v>
      </c>
      <c r="B6471" s="431">
        <v>112.67537300489751</v>
      </c>
      <c r="C6471" s="324">
        <v>6.6664586480085081E-2</v>
      </c>
      <c r="D6471" s="324">
        <v>0.11123993961713209</v>
      </c>
    </row>
    <row r="6472" spans="1:4">
      <c r="A6472">
        <v>6471</v>
      </c>
      <c r="B6472" s="431">
        <v>106.75845137547925</v>
      </c>
      <c r="C6472" s="324">
        <v>5.5444066452534906E-2</v>
      </c>
      <c r="D6472" s="324">
        <v>0.10923301356528814</v>
      </c>
    </row>
    <row r="6473" spans="1:4">
      <c r="A6473">
        <v>6472</v>
      </c>
      <c r="B6473" s="431">
        <v>151.92887171527849</v>
      </c>
      <c r="C6473" s="324">
        <v>6.6752342631459391E-2</v>
      </c>
      <c r="D6473" s="324">
        <v>0.14275400743874847</v>
      </c>
    </row>
    <row r="6474" spans="1:4">
      <c r="A6474">
        <v>6473</v>
      </c>
      <c r="B6474" s="431">
        <v>117.42970048266906</v>
      </c>
      <c r="C6474" s="324">
        <v>5.6154808032398494E-2</v>
      </c>
      <c r="D6474" s="324">
        <v>0.11819698730293486</v>
      </c>
    </row>
    <row r="6475" spans="1:4">
      <c r="A6475">
        <v>6474</v>
      </c>
      <c r="B6475" s="431">
        <v>117.68355085086451</v>
      </c>
      <c r="C6475" s="324">
        <v>7.1498963074525343E-2</v>
      </c>
      <c r="D6475" s="324">
        <v>0.11388992534428161</v>
      </c>
    </row>
    <row r="6476" spans="1:4">
      <c r="A6476">
        <v>6475</v>
      </c>
      <c r="B6476" s="431">
        <v>130.9593751089219</v>
      </c>
      <c r="C6476" s="324">
        <v>6.7718349666203534E-2</v>
      </c>
      <c r="D6476" s="324">
        <v>0.1255659867277909</v>
      </c>
    </row>
    <row r="6477" spans="1:4">
      <c r="A6477">
        <v>6476</v>
      </c>
      <c r="B6477" s="431">
        <v>128.33245778354637</v>
      </c>
      <c r="C6477" s="324">
        <v>6.3829910435634629E-2</v>
      </c>
      <c r="D6477" s="324">
        <v>0.12480205624823561</v>
      </c>
    </row>
    <row r="6478" spans="1:4">
      <c r="A6478">
        <v>6477</v>
      </c>
      <c r="B6478" s="431">
        <v>153.32883683707072</v>
      </c>
      <c r="C6478" s="324">
        <v>6.3953588741809869E-2</v>
      </c>
      <c r="D6478" s="324">
        <v>0.14518575624186209</v>
      </c>
    </row>
    <row r="6479" spans="1:4">
      <c r="A6479">
        <v>6478</v>
      </c>
      <c r="B6479" s="431">
        <v>126.59517494401243</v>
      </c>
      <c r="C6479" s="324">
        <v>7.4286339606291774E-2</v>
      </c>
      <c r="D6479" s="324">
        <v>0.11995743420191735</v>
      </c>
    </row>
    <row r="6480" spans="1:4">
      <c r="A6480">
        <v>6479</v>
      </c>
      <c r="B6480" s="431">
        <v>105.2343876946029</v>
      </c>
      <c r="C6480" s="324">
        <v>6.7585830435895278E-2</v>
      </c>
      <c r="D6480" s="324">
        <v>0.1050485787397164</v>
      </c>
    </row>
    <row r="6481" spans="1:4">
      <c r="A6481">
        <v>6480</v>
      </c>
      <c r="B6481" s="431">
        <v>116.52027579617111</v>
      </c>
      <c r="C6481" s="324">
        <v>6.1251298334100888E-2</v>
      </c>
      <c r="D6481" s="324">
        <v>0.11589360892309447</v>
      </c>
    </row>
    <row r="6482" spans="1:4">
      <c r="A6482">
        <v>6481</v>
      </c>
      <c r="B6482" s="431">
        <v>123.95432513139333</v>
      </c>
      <c r="C6482" s="324">
        <v>5.8498433604137243E-2</v>
      </c>
      <c r="D6482" s="324">
        <v>0.12299032539311819</v>
      </c>
    </row>
    <row r="6483" spans="1:4">
      <c r="A6483">
        <v>6482</v>
      </c>
      <c r="B6483" s="431">
        <v>118.49325254176</v>
      </c>
      <c r="C6483" s="324">
        <v>7.8438635030034301E-2</v>
      </c>
      <c r="D6483" s="324">
        <v>0.11259679470070892</v>
      </c>
    </row>
    <row r="6484" spans="1:4">
      <c r="A6484">
        <v>6483</v>
      </c>
      <c r="B6484" s="431">
        <v>125.66259170919739</v>
      </c>
      <c r="C6484" s="324">
        <v>7.13290596480151E-2</v>
      </c>
      <c r="D6484" s="324">
        <v>0.12017293953093795</v>
      </c>
    </row>
    <row r="6485" spans="1:4">
      <c r="A6485">
        <v>6484</v>
      </c>
      <c r="B6485" s="431">
        <v>126.12743860177149</v>
      </c>
      <c r="C6485" s="324">
        <v>7.5008917299569086E-2</v>
      </c>
      <c r="D6485" s="324">
        <v>0.1193720213062037</v>
      </c>
    </row>
    <row r="6486" spans="1:4">
      <c r="A6486">
        <v>6485</v>
      </c>
      <c r="B6486" s="431">
        <v>147.14867587461958</v>
      </c>
      <c r="C6486" s="324">
        <v>7.1416183538463046E-2</v>
      </c>
      <c r="D6486" s="324">
        <v>0.13692719598751144</v>
      </c>
    </row>
    <row r="6487" spans="1:4">
      <c r="A6487">
        <v>6486</v>
      </c>
      <c r="B6487" s="431">
        <v>110.79837080221073</v>
      </c>
      <c r="C6487" s="324">
        <v>6.7657051732603959E-2</v>
      </c>
      <c r="D6487" s="324">
        <v>0.10947821435851036</v>
      </c>
    </row>
    <row r="6488" spans="1:4">
      <c r="A6488">
        <v>6487</v>
      </c>
      <c r="B6488" s="431">
        <v>114.0080790352724</v>
      </c>
      <c r="C6488" s="324">
        <v>7.4773182279790379E-2</v>
      </c>
      <c r="D6488" s="324">
        <v>0.11016973420152346</v>
      </c>
    </row>
    <row r="6489" spans="1:4">
      <c r="A6489">
        <v>6488</v>
      </c>
      <c r="B6489" s="431">
        <v>135.06859642250242</v>
      </c>
      <c r="C6489" s="324">
        <v>5.3006172675176606E-2</v>
      </c>
      <c r="D6489" s="324">
        <v>0.13458850692585017</v>
      </c>
    </row>
    <row r="6490" spans="1:4">
      <c r="A6490">
        <v>6489</v>
      </c>
      <c r="B6490" s="431">
        <v>120.91311732562382</v>
      </c>
      <c r="C6490" s="324">
        <v>7.4957507343477336E-2</v>
      </c>
      <c r="D6490" s="324">
        <v>0.11540154487897886</v>
      </c>
    </row>
    <row r="6491" spans="1:4">
      <c r="A6491">
        <v>6490</v>
      </c>
      <c r="B6491" s="431">
        <v>108.05346735262913</v>
      </c>
      <c r="C6491" s="324">
        <v>7.1268090173261286E-2</v>
      </c>
      <c r="D6491" s="324">
        <v>0.10642620348127578</v>
      </c>
    </row>
    <row r="6492" spans="1:4">
      <c r="A6492">
        <v>6491</v>
      </c>
      <c r="B6492" s="431">
        <v>117.09595381374824</v>
      </c>
      <c r="C6492" s="324">
        <v>7.7446433807465451E-2</v>
      </c>
      <c r="D6492" s="324">
        <v>0.11181427526843798</v>
      </c>
    </row>
    <row r="6493" spans="1:4">
      <c r="A6493">
        <v>6492</v>
      </c>
      <c r="B6493" s="431">
        <v>124.13037025024056</v>
      </c>
      <c r="C6493" s="324">
        <v>5.3925820996018975E-2</v>
      </c>
      <c r="D6493" s="324">
        <v>0.1247113355282703</v>
      </c>
    </row>
    <row r="6494" spans="1:4">
      <c r="A6494">
        <v>6493</v>
      </c>
      <c r="B6494" s="431">
        <v>131.12573111812014</v>
      </c>
      <c r="C6494" s="324">
        <v>7.3379887851597686E-2</v>
      </c>
      <c r="D6494" s="324">
        <v>0.12374181973954995</v>
      </c>
    </row>
    <row r="6495" spans="1:4">
      <c r="A6495">
        <v>6494</v>
      </c>
      <c r="B6495" s="431">
        <v>118.28682290329424</v>
      </c>
      <c r="C6495" s="324">
        <v>6.2472132254611762E-2</v>
      </c>
      <c r="D6495" s="324">
        <v>0.11699282466566317</v>
      </c>
    </row>
    <row r="6496" spans="1:4">
      <c r="A6496">
        <v>6495</v>
      </c>
      <c r="B6496" s="431">
        <v>120.37188113182918</v>
      </c>
      <c r="C6496" s="324">
        <v>5.4182388970713313E-2</v>
      </c>
      <c r="D6496" s="324">
        <v>0.12136211981509556</v>
      </c>
    </row>
    <row r="6497" spans="1:4">
      <c r="A6497">
        <v>6496</v>
      </c>
      <c r="B6497" s="431">
        <v>111.35833365490312</v>
      </c>
      <c r="C6497" s="324">
        <v>5.5917096587790691E-2</v>
      </c>
      <c r="D6497" s="324">
        <v>0.11306030393719672</v>
      </c>
    </row>
    <row r="6498" spans="1:4">
      <c r="A6498">
        <v>6497</v>
      </c>
      <c r="B6498" s="431">
        <v>149.89094334568441</v>
      </c>
      <c r="C6498" s="324">
        <v>6.1993224645030327E-2</v>
      </c>
      <c r="D6498" s="324">
        <v>0.14327281881239726</v>
      </c>
    </row>
    <row r="6499" spans="1:4">
      <c r="A6499">
        <v>6498</v>
      </c>
      <c r="B6499" s="431">
        <v>104.8821973280472</v>
      </c>
      <c r="C6499" s="324">
        <v>7.7917877304329475E-2</v>
      </c>
      <c r="D6499" s="324">
        <v>0.1025160387978994</v>
      </c>
    </row>
    <row r="6500" spans="1:4">
      <c r="A6500">
        <v>6499</v>
      </c>
      <c r="B6500" s="431">
        <v>132.0033546738963</v>
      </c>
      <c r="C6500" s="324">
        <v>6.3091918562116073E-2</v>
      </c>
      <c r="D6500" s="324">
        <v>0.12807476969234624</v>
      </c>
    </row>
    <row r="6501" spans="1:4">
      <c r="A6501">
        <v>6500</v>
      </c>
      <c r="B6501" s="431">
        <v>137.98507631420358</v>
      </c>
      <c r="C6501" s="324">
        <v>7.5721456993241537E-2</v>
      </c>
      <c r="D6501" s="324">
        <v>0.12817381185132623</v>
      </c>
    </row>
    <row r="6502" spans="1:4">
      <c r="A6502">
        <v>6501</v>
      </c>
      <c r="B6502" s="431">
        <v>105.69390486348637</v>
      </c>
      <c r="C6502" s="324">
        <v>6.8808695766520087E-2</v>
      </c>
      <c r="D6502" s="324">
        <v>0.10513656213137169</v>
      </c>
    </row>
    <row r="6503" spans="1:4">
      <c r="A6503">
        <v>6502</v>
      </c>
      <c r="B6503" s="431">
        <v>124.50906310400458</v>
      </c>
      <c r="C6503" s="324">
        <v>7.0013005211955401E-2</v>
      </c>
      <c r="D6503" s="324">
        <v>0.11968469951887724</v>
      </c>
    </row>
    <row r="6504" spans="1:4">
      <c r="A6504">
        <v>6503</v>
      </c>
      <c r="B6504" s="431">
        <v>154.53022746676501</v>
      </c>
      <c r="C6504" s="324">
        <v>7.0485400655532909E-2</v>
      </c>
      <c r="D6504" s="324">
        <v>0.14311668039020653</v>
      </c>
    </row>
    <row r="6505" spans="1:4">
      <c r="A6505">
        <v>6504</v>
      </c>
      <c r="B6505" s="431">
        <v>133.53249611176332</v>
      </c>
      <c r="C6505" s="324">
        <v>6.1036421414947334E-2</v>
      </c>
      <c r="D6505" s="324">
        <v>0.13010763759763122</v>
      </c>
    </row>
    <row r="6506" spans="1:4">
      <c r="A6506">
        <v>6505</v>
      </c>
      <c r="B6506" s="431">
        <v>148.88207652543758</v>
      </c>
      <c r="C6506" s="324">
        <v>5.7256180344734425E-2</v>
      </c>
      <c r="D6506" s="324">
        <v>0.14462946625816292</v>
      </c>
    </row>
    <row r="6507" spans="1:4">
      <c r="A6507">
        <v>6506</v>
      </c>
      <c r="B6507" s="431">
        <v>122.44770682995923</v>
      </c>
      <c r="C6507" s="324">
        <v>7.9667762508461137E-2</v>
      </c>
      <c r="D6507" s="324">
        <v>0.11520370670507533</v>
      </c>
    </row>
    <row r="6508" spans="1:4">
      <c r="A6508">
        <v>6507</v>
      </c>
      <c r="B6508" s="431">
        <v>144.13641215643702</v>
      </c>
      <c r="C6508" s="324">
        <v>6.1850425485451908E-2</v>
      </c>
      <c r="D6508" s="324">
        <v>0.13857558127868386</v>
      </c>
    </row>
    <row r="6509" spans="1:4">
      <c r="A6509">
        <v>6508</v>
      </c>
      <c r="B6509" s="431">
        <v>102.30660409367592</v>
      </c>
      <c r="C6509" s="324">
        <v>6.975897242769552E-2</v>
      </c>
      <c r="D6509" s="324">
        <v>0.10224871063221361</v>
      </c>
    </row>
    <row r="6510" spans="1:4">
      <c r="A6510">
        <v>6509</v>
      </c>
      <c r="B6510" s="431">
        <v>132.40229540260677</v>
      </c>
      <c r="C6510" s="324">
        <v>5.6497423996449185E-2</v>
      </c>
      <c r="D6510" s="324">
        <v>0.1308946711434176</v>
      </c>
    </row>
    <row r="6511" spans="1:4">
      <c r="A6511">
        <v>6510</v>
      </c>
      <c r="B6511" s="431">
        <v>110.0292058843002</v>
      </c>
      <c r="C6511" s="324">
        <v>6.1255557221013848E-2</v>
      </c>
      <c r="D6511" s="324">
        <v>0.11050025790485013</v>
      </c>
    </row>
    <row r="6512" spans="1:4">
      <c r="A6512">
        <v>6511</v>
      </c>
      <c r="B6512" s="431">
        <v>136.8465937378939</v>
      </c>
      <c r="C6512" s="324">
        <v>5.8639634306840431E-2</v>
      </c>
      <c r="D6512" s="324">
        <v>0.13382410598010855</v>
      </c>
    </row>
    <row r="6513" spans="1:4">
      <c r="A6513">
        <v>6512</v>
      </c>
      <c r="B6513" s="431">
        <v>119.12062392926012</v>
      </c>
      <c r="C6513" s="324">
        <v>6.2093692385635196E-2</v>
      </c>
      <c r="D6513" s="324">
        <v>0.11779577908814101</v>
      </c>
    </row>
    <row r="6514" spans="1:4">
      <c r="A6514">
        <v>6513</v>
      </c>
      <c r="B6514" s="431">
        <v>121.20545353616735</v>
      </c>
      <c r="C6514" s="324">
        <v>5.796170586625194E-2</v>
      </c>
      <c r="D6514" s="324">
        <v>0.12084217523524167</v>
      </c>
    </row>
    <row r="6515" spans="1:4">
      <c r="A6515">
        <v>6514</v>
      </c>
      <c r="B6515" s="431">
        <v>129.8164582497792</v>
      </c>
      <c r="C6515" s="324">
        <v>6.7034276089181319E-2</v>
      </c>
      <c r="D6515" s="324">
        <v>0.12489025320911251</v>
      </c>
    </row>
    <row r="6516" spans="1:4">
      <c r="A6516">
        <v>6515</v>
      </c>
      <c r="B6516" s="431">
        <v>123.49328707111363</v>
      </c>
      <c r="C6516" s="324">
        <v>7.9826239794411807E-2</v>
      </c>
      <c r="D6516" s="324">
        <v>0.11593460208235275</v>
      </c>
    </row>
    <row r="6517" spans="1:4">
      <c r="A6517">
        <v>6516</v>
      </c>
      <c r="B6517" s="431">
        <v>135.83787691711586</v>
      </c>
      <c r="C6517" s="324">
        <v>6.2660184317575862E-2</v>
      </c>
      <c r="D6517" s="324">
        <v>0.13139195933586745</v>
      </c>
    </row>
    <row r="6518" spans="1:4">
      <c r="A6518">
        <v>6517</v>
      </c>
      <c r="B6518" s="431">
        <v>138.26294060768461</v>
      </c>
      <c r="C6518" s="324">
        <v>6.7493134284155973E-2</v>
      </c>
      <c r="D6518" s="324">
        <v>0.13148678444765219</v>
      </c>
    </row>
    <row r="6519" spans="1:4">
      <c r="A6519">
        <v>6518</v>
      </c>
      <c r="B6519" s="431">
        <v>116.94693547380083</v>
      </c>
      <c r="C6519" s="324">
        <v>5.2707394805134929E-2</v>
      </c>
      <c r="D6519" s="324">
        <v>0.11885194129183127</v>
      </c>
    </row>
    <row r="6520" spans="1:4">
      <c r="A6520">
        <v>6519</v>
      </c>
      <c r="B6520" s="431">
        <v>144.74777200237608</v>
      </c>
      <c r="C6520" s="324">
        <v>7.1721794014667065E-2</v>
      </c>
      <c r="D6520" s="324">
        <v>0.13492738675904814</v>
      </c>
    </row>
    <row r="6521" spans="1:4">
      <c r="A6521">
        <v>6520</v>
      </c>
      <c r="B6521" s="431">
        <v>122.43607368639168</v>
      </c>
      <c r="C6521" s="324">
        <v>6.3019788806801563E-2</v>
      </c>
      <c r="D6521" s="324">
        <v>0.12023858259532964</v>
      </c>
    </row>
    <row r="6522" spans="1:4">
      <c r="A6522">
        <v>6521</v>
      </c>
      <c r="B6522" s="431">
        <v>114.83209211534987</v>
      </c>
      <c r="C6522" s="324">
        <v>6.512868454453008E-2</v>
      </c>
      <c r="D6522" s="324">
        <v>0.11339864902495364</v>
      </c>
    </row>
    <row r="6523" spans="1:4">
      <c r="A6523">
        <v>6522</v>
      </c>
      <c r="B6523" s="431">
        <v>139.20311361440099</v>
      </c>
      <c r="C6523" s="324">
        <v>7.3758587238266407E-2</v>
      </c>
      <c r="D6523" s="324">
        <v>0.1298338230177864</v>
      </c>
    </row>
    <row r="6524" spans="1:4">
      <c r="A6524">
        <v>6523</v>
      </c>
      <c r="B6524" s="431">
        <v>131.3105968585447</v>
      </c>
      <c r="C6524" s="324">
        <v>7.6017525427051605E-2</v>
      </c>
      <c r="D6524" s="324">
        <v>0.12299534033613055</v>
      </c>
    </row>
    <row r="6525" spans="1:4">
      <c r="A6525">
        <v>6524</v>
      </c>
      <c r="B6525" s="431">
        <v>140.61747080164741</v>
      </c>
      <c r="C6525" s="324">
        <v>5.3370231726844908E-2</v>
      </c>
      <c r="D6525" s="324">
        <v>0.13927596539888434</v>
      </c>
    </row>
    <row r="6526" spans="1:4">
      <c r="A6526">
        <v>6525</v>
      </c>
      <c r="B6526" s="431">
        <v>111.62180053583411</v>
      </c>
      <c r="C6526" s="324">
        <v>5.6228213946441293E-2</v>
      </c>
      <c r="D6526" s="324">
        <v>0.11319968386417636</v>
      </c>
    </row>
    <row r="6527" spans="1:4">
      <c r="A6527">
        <v>6526</v>
      </c>
      <c r="B6527" s="431">
        <v>118.63229667692951</v>
      </c>
      <c r="C6527" s="324">
        <v>5.5346275514618626E-2</v>
      </c>
      <c r="D6527" s="324">
        <v>0.11948306680008153</v>
      </c>
    </row>
    <row r="6528" spans="1:4">
      <c r="A6528">
        <v>6527</v>
      </c>
      <c r="B6528" s="431">
        <v>118.26957064368293</v>
      </c>
      <c r="C6528" s="324">
        <v>6.7214498364932138E-2</v>
      </c>
      <c r="D6528" s="324">
        <v>0.11557654357548314</v>
      </c>
    </row>
    <row r="6529" spans="1:4">
      <c r="A6529">
        <v>6528</v>
      </c>
      <c r="B6529" s="431">
        <v>114.84048100540438</v>
      </c>
      <c r="C6529" s="324">
        <v>6.2044297941981026E-2</v>
      </c>
      <c r="D6529" s="324">
        <v>0.11427238489953101</v>
      </c>
    </row>
    <row r="6530" spans="1:4">
      <c r="A6530">
        <v>6529</v>
      </c>
      <c r="B6530" s="431">
        <v>129.08415073156434</v>
      </c>
      <c r="C6530" s="324">
        <v>5.0191276804633103E-2</v>
      </c>
      <c r="D6530" s="324">
        <v>0.13043430798143549</v>
      </c>
    </row>
    <row r="6531" spans="1:4">
      <c r="A6531">
        <v>6530</v>
      </c>
      <c r="B6531" s="431">
        <v>113.19135297105549</v>
      </c>
      <c r="C6531" s="324">
        <v>5.3016659791123431E-2</v>
      </c>
      <c r="D6531" s="324">
        <v>0.11547458475782524</v>
      </c>
    </row>
    <row r="6532" spans="1:4">
      <c r="A6532">
        <v>6531</v>
      </c>
      <c r="B6532" s="431">
        <v>110.23716218693397</v>
      </c>
      <c r="C6532" s="324">
        <v>7.5645878657533736E-2</v>
      </c>
      <c r="D6532" s="324">
        <v>0.1070749890864751</v>
      </c>
    </row>
    <row r="6533" spans="1:4">
      <c r="A6533">
        <v>6532</v>
      </c>
      <c r="B6533" s="431">
        <v>145.0225317746341</v>
      </c>
      <c r="C6533" s="324">
        <v>7.9610626301546875E-2</v>
      </c>
      <c r="D6533" s="324">
        <v>0.13200240494715257</v>
      </c>
    </row>
    <row r="6534" spans="1:4">
      <c r="A6534">
        <v>6533</v>
      </c>
      <c r="B6534" s="431">
        <v>152.15267965886287</v>
      </c>
      <c r="C6534" s="324">
        <v>7.7575401960674403E-2</v>
      </c>
      <c r="D6534" s="324">
        <v>0.13816255953663692</v>
      </c>
    </row>
    <row r="6535" spans="1:4">
      <c r="A6535">
        <v>6534</v>
      </c>
      <c r="B6535" s="431">
        <v>142.1068369462308</v>
      </c>
      <c r="C6535" s="324">
        <v>7.5116587888969383E-2</v>
      </c>
      <c r="D6535" s="324">
        <v>0.13154352241492975</v>
      </c>
    </row>
    <row r="6536" spans="1:4">
      <c r="A6536">
        <v>6535</v>
      </c>
      <c r="B6536" s="431">
        <v>121.50724276064736</v>
      </c>
      <c r="C6536" s="324">
        <v>7.7967010595820382E-2</v>
      </c>
      <c r="D6536" s="324">
        <v>0.11498774484104758</v>
      </c>
    </row>
    <row r="6537" spans="1:4">
      <c r="A6537">
        <v>6536</v>
      </c>
      <c r="B6537" s="431">
        <v>111.26635509429886</v>
      </c>
      <c r="C6537" s="324">
        <v>7.1840001173242934E-2</v>
      </c>
      <c r="D6537" s="324">
        <v>0.10879512351585975</v>
      </c>
    </row>
    <row r="6538" spans="1:4">
      <c r="A6538">
        <v>6537</v>
      </c>
      <c r="B6538" s="431">
        <v>129.51331782355342</v>
      </c>
      <c r="C6538" s="324">
        <v>5.9572087982470212E-2</v>
      </c>
      <c r="D6538" s="324">
        <v>0.12729443047022276</v>
      </c>
    </row>
    <row r="6539" spans="1:4">
      <c r="A6539">
        <v>6538</v>
      </c>
      <c r="B6539" s="431">
        <v>135.92636796769062</v>
      </c>
      <c r="C6539" s="324">
        <v>6.6298180383768945E-2</v>
      </c>
      <c r="D6539" s="324">
        <v>0.13006905369099778</v>
      </c>
    </row>
    <row r="6540" spans="1:4">
      <c r="A6540">
        <v>6539</v>
      </c>
      <c r="B6540" s="431">
        <v>140.32971375492386</v>
      </c>
      <c r="C6540" s="324">
        <v>6.2152049137350195E-2</v>
      </c>
      <c r="D6540" s="324">
        <v>0.13530046486529659</v>
      </c>
    </row>
    <row r="6541" spans="1:4">
      <c r="A6541">
        <v>6540</v>
      </c>
      <c r="B6541" s="431">
        <v>149.60744453354965</v>
      </c>
      <c r="C6541" s="324">
        <v>5.5933231444066964E-2</v>
      </c>
      <c r="D6541" s="324">
        <v>0.14587629391898535</v>
      </c>
    </row>
    <row r="6542" spans="1:4">
      <c r="A6542">
        <v>6541</v>
      </c>
      <c r="B6542" s="431">
        <v>159.60025674572188</v>
      </c>
      <c r="C6542" s="324">
        <v>6.9537445180834018E-2</v>
      </c>
      <c r="D6542" s="324">
        <v>0.14755650819154981</v>
      </c>
    </row>
    <row r="6543" spans="1:4">
      <c r="A6543">
        <v>6542</v>
      </c>
      <c r="B6543" s="431">
        <v>136.30880236780379</v>
      </c>
      <c r="C6543" s="324">
        <v>7.2279937752652887E-2</v>
      </c>
      <c r="D6543" s="324">
        <v>0.12814351992666403</v>
      </c>
    </row>
    <row r="6544" spans="1:4">
      <c r="A6544">
        <v>6543</v>
      </c>
      <c r="B6544" s="431">
        <v>152.10214379112784</v>
      </c>
      <c r="C6544" s="324">
        <v>6.4385123916149659E-2</v>
      </c>
      <c r="D6544" s="324">
        <v>0.14398282690135197</v>
      </c>
    </row>
    <row r="6545" spans="1:4">
      <c r="A6545">
        <v>6544</v>
      </c>
      <c r="B6545" s="431">
        <v>107.46446904532986</v>
      </c>
      <c r="C6545" s="324">
        <v>7.0110231111808793E-2</v>
      </c>
      <c r="D6545" s="324">
        <v>0.10623561836301</v>
      </c>
    </row>
    <row r="6546" spans="1:4">
      <c r="A6546">
        <v>6545</v>
      </c>
      <c r="B6546" s="431">
        <v>127.45885130736806</v>
      </c>
      <c r="C6546" s="324">
        <v>6.0755734122710181E-2</v>
      </c>
      <c r="D6546" s="324">
        <v>0.1251538229403539</v>
      </c>
    </row>
    <row r="6547" spans="1:4">
      <c r="A6547">
        <v>6546</v>
      </c>
      <c r="B6547" s="431">
        <v>134.26771183608486</v>
      </c>
      <c r="C6547" s="324">
        <v>5.4490354272765273E-2</v>
      </c>
      <c r="D6547" s="324">
        <v>0.13329012307044402</v>
      </c>
    </row>
    <row r="6548" spans="1:4">
      <c r="A6548">
        <v>6547</v>
      </c>
      <c r="B6548" s="431">
        <v>139.74348780766749</v>
      </c>
      <c r="C6548" s="324">
        <v>7.1297584246516971E-2</v>
      </c>
      <c r="D6548" s="324">
        <v>0.13118888835992021</v>
      </c>
    </row>
    <row r="6549" spans="1:4">
      <c r="A6549">
        <v>6548</v>
      </c>
      <c r="B6549" s="431">
        <v>134.87724172320134</v>
      </c>
      <c r="C6549" s="324">
        <v>6.3133357196642717E-2</v>
      </c>
      <c r="D6549" s="324">
        <v>0.13041976439590017</v>
      </c>
    </row>
    <row r="6550" spans="1:4">
      <c r="A6550">
        <v>6549</v>
      </c>
      <c r="B6550" s="431">
        <v>139.84392999740203</v>
      </c>
      <c r="C6550" s="324">
        <v>6.4327593703906796E-2</v>
      </c>
      <c r="D6550" s="324">
        <v>0.13401501118148634</v>
      </c>
    </row>
    <row r="6551" spans="1:4">
      <c r="A6551">
        <v>6550</v>
      </c>
      <c r="B6551" s="431">
        <v>139.28979990756451</v>
      </c>
      <c r="C6551" s="324">
        <v>5.9081903891210402E-2</v>
      </c>
      <c r="D6551" s="324">
        <v>0.13570242626816909</v>
      </c>
    </row>
    <row r="6552" spans="1:4">
      <c r="A6552">
        <v>6551</v>
      </c>
      <c r="B6552" s="431">
        <v>159.98220939643127</v>
      </c>
      <c r="C6552" s="324">
        <v>7.3063726515073202E-2</v>
      </c>
      <c r="D6552" s="324">
        <v>0.14616463636311014</v>
      </c>
    </row>
    <row r="6553" spans="1:4">
      <c r="A6553">
        <v>6552</v>
      </c>
      <c r="B6553" s="431">
        <v>109.25716475700122</v>
      </c>
      <c r="C6553" s="324">
        <v>6.0213204948330865E-2</v>
      </c>
      <c r="D6553" s="324">
        <v>0.11012802753576342</v>
      </c>
    </row>
    <row r="6554" spans="1:4">
      <c r="A6554">
        <v>6553</v>
      </c>
      <c r="B6554" s="431">
        <v>139.44554964211002</v>
      </c>
      <c r="C6554" s="324">
        <v>6.086779157671509E-2</v>
      </c>
      <c r="D6554" s="324">
        <v>0.13509537722354792</v>
      </c>
    </row>
    <row r="6555" spans="1:4">
      <c r="A6555">
        <v>6554</v>
      </c>
      <c r="B6555" s="431">
        <v>130.527367558327</v>
      </c>
      <c r="C6555" s="324">
        <v>6.1712697419204147E-2</v>
      </c>
      <c r="D6555" s="324">
        <v>0.1273614965329968</v>
      </c>
    </row>
    <row r="6556" spans="1:4">
      <c r="A6556">
        <v>6555</v>
      </c>
      <c r="B6556" s="431">
        <v>152.5981013078713</v>
      </c>
      <c r="C6556" s="324">
        <v>7.995134756432444E-2</v>
      </c>
      <c r="D6556" s="324">
        <v>0.13749070287616016</v>
      </c>
    </row>
    <row r="6557" spans="1:4">
      <c r="A6557">
        <v>6556</v>
      </c>
      <c r="B6557" s="431">
        <v>138.22471123106595</v>
      </c>
      <c r="C6557" s="324">
        <v>6.1118087666629857E-2</v>
      </c>
      <c r="D6557" s="324">
        <v>0.13397763396658882</v>
      </c>
    </row>
    <row r="6558" spans="1:4">
      <c r="A6558">
        <v>6557</v>
      </c>
      <c r="B6558" s="431">
        <v>142.90512609030429</v>
      </c>
      <c r="C6558" s="324">
        <v>7.2035097122208736E-2</v>
      </c>
      <c r="D6558" s="324">
        <v>0.13336611194775705</v>
      </c>
    </row>
    <row r="6559" spans="1:4">
      <c r="A6559">
        <v>6558</v>
      </c>
      <c r="B6559" s="431">
        <v>148.22494481996998</v>
      </c>
      <c r="C6559" s="324">
        <v>7.6335093358687642E-2</v>
      </c>
      <c r="D6559" s="324">
        <v>0.13571403131514581</v>
      </c>
    </row>
    <row r="6560" spans="1:4">
      <c r="A6560">
        <v>6559</v>
      </c>
      <c r="B6560" s="431">
        <v>141.78054607400247</v>
      </c>
      <c r="C6560" s="324">
        <v>6.3933535806803748E-2</v>
      </c>
      <c r="D6560" s="324">
        <v>0.13575696598692233</v>
      </c>
    </row>
    <row r="6561" spans="1:4">
      <c r="A6561">
        <v>6560</v>
      </c>
      <c r="B6561" s="431">
        <v>107.14905925618154</v>
      </c>
      <c r="C6561" s="324">
        <v>6.6477304588294261E-2</v>
      </c>
      <c r="D6561" s="324">
        <v>0.10684216687384676</v>
      </c>
    </row>
    <row r="6562" spans="1:4">
      <c r="A6562">
        <v>6561</v>
      </c>
      <c r="B6562" s="431">
        <v>116.32978478410648</v>
      </c>
      <c r="C6562" s="324">
        <v>6.6427264766035263E-2</v>
      </c>
      <c r="D6562" s="324">
        <v>0.11424467525375441</v>
      </c>
    </row>
    <row r="6563" spans="1:4">
      <c r="A6563">
        <v>6562</v>
      </c>
      <c r="B6563" s="431">
        <v>113.52629432403079</v>
      </c>
      <c r="C6563" s="324">
        <v>6.517473656459466E-2</v>
      </c>
      <c r="D6563" s="324">
        <v>0.11232664340889308</v>
      </c>
    </row>
    <row r="6564" spans="1:4">
      <c r="A6564">
        <v>6563</v>
      </c>
      <c r="B6564" s="431">
        <v>125.93889750758717</v>
      </c>
      <c r="C6564" s="324">
        <v>5.9593282281231737E-2</v>
      </c>
      <c r="D6564" s="324">
        <v>0.12428728179780199</v>
      </c>
    </row>
    <row r="6565" spans="1:4">
      <c r="A6565">
        <v>6564</v>
      </c>
      <c r="B6565" s="431">
        <v>133.96328849534541</v>
      </c>
      <c r="C6565" s="324">
        <v>7.1118221590816141E-2</v>
      </c>
      <c r="D6565" s="324">
        <v>0.12673508992104174</v>
      </c>
    </row>
    <row r="6566" spans="1:4">
      <c r="A6566">
        <v>6565</v>
      </c>
      <c r="B6566" s="431">
        <v>111.33323436341752</v>
      </c>
      <c r="C6566" s="324">
        <v>5.2302967096819995E-2</v>
      </c>
      <c r="D6566" s="324">
        <v>0.11405396180259197</v>
      </c>
    </row>
    <row r="6567" spans="1:4">
      <c r="A6567">
        <v>6566</v>
      </c>
      <c r="B6567" s="431">
        <v>119.2321048418615</v>
      </c>
      <c r="C6567" s="324">
        <v>6.4113034542702618E-2</v>
      </c>
      <c r="D6567" s="324">
        <v>0.11727425288343479</v>
      </c>
    </row>
    <row r="6568" spans="1:4">
      <c r="A6568">
        <v>6567</v>
      </c>
      <c r="B6568" s="431">
        <v>131.17628755970719</v>
      </c>
      <c r="C6568" s="324">
        <v>5.6595523765587963E-2</v>
      </c>
      <c r="D6568" s="324">
        <v>0.12980902481039694</v>
      </c>
    </row>
    <row r="6569" spans="1:4">
      <c r="A6569">
        <v>6568</v>
      </c>
      <c r="B6569" s="431">
        <v>104.82421813192141</v>
      </c>
      <c r="C6569" s="324">
        <v>5.796987591682462E-2</v>
      </c>
      <c r="D6569" s="324">
        <v>0.10695675296672645</v>
      </c>
    </row>
    <row r="6570" spans="1:4">
      <c r="A6570">
        <v>6569</v>
      </c>
      <c r="B6570" s="431">
        <v>155.46847224948874</v>
      </c>
      <c r="C6570" s="324">
        <v>6.4104137348059628E-2</v>
      </c>
      <c r="D6570" s="324">
        <v>0.14686170997388723</v>
      </c>
    </row>
    <row r="6571" spans="1:4">
      <c r="A6571">
        <v>6570</v>
      </c>
      <c r="B6571" s="431">
        <v>137.52442074727341</v>
      </c>
      <c r="C6571" s="324">
        <v>6.9323343308327415E-2</v>
      </c>
      <c r="D6571" s="324">
        <v>0.13019798733981908</v>
      </c>
    </row>
    <row r="6572" spans="1:4">
      <c r="A6572">
        <v>6571</v>
      </c>
      <c r="B6572" s="431">
        <v>133.50904782822724</v>
      </c>
      <c r="C6572" s="324">
        <v>6.2532269979143643E-2</v>
      </c>
      <c r="D6572" s="324">
        <v>0.12952201132955146</v>
      </c>
    </row>
    <row r="6573" spans="1:4">
      <c r="A6573">
        <v>6572</v>
      </c>
      <c r="B6573" s="431">
        <v>155.96068974550593</v>
      </c>
      <c r="C6573" s="324">
        <v>6.2893824783570057E-2</v>
      </c>
      <c r="D6573" s="324">
        <v>0.14785166317952247</v>
      </c>
    </row>
    <row r="6574" spans="1:4">
      <c r="A6574">
        <v>6573</v>
      </c>
      <c r="B6574" s="431">
        <v>129.7903181907721</v>
      </c>
      <c r="C6574" s="324">
        <v>5.6301321422821529E-2</v>
      </c>
      <c r="D6574" s="324">
        <v>0.12873424565031813</v>
      </c>
    </row>
    <row r="6575" spans="1:4">
      <c r="A6575">
        <v>6574</v>
      </c>
      <c r="B6575" s="431">
        <v>121.27253065429696</v>
      </c>
      <c r="C6575" s="324">
        <v>6.7940544880898929E-2</v>
      </c>
      <c r="D6575" s="324">
        <v>0.11776112800667507</v>
      </c>
    </row>
    <row r="6576" spans="1:4">
      <c r="A6576">
        <v>6575</v>
      </c>
      <c r="B6576" s="431">
        <v>145.64626521201524</v>
      </c>
      <c r="C6576" s="324">
        <v>6.2427598644247094E-2</v>
      </c>
      <c r="D6576" s="324">
        <v>0.13957217387339751</v>
      </c>
    </row>
    <row r="6577" spans="1:4">
      <c r="A6577">
        <v>6576</v>
      </c>
      <c r="B6577" s="431">
        <v>129.4538930664923</v>
      </c>
      <c r="C6577" s="324">
        <v>7.1505759638504016E-2</v>
      </c>
      <c r="D6577" s="324">
        <v>0.12307640988203081</v>
      </c>
    </row>
    <row r="6578" spans="1:4">
      <c r="A6578">
        <v>6577</v>
      </c>
      <c r="B6578" s="431">
        <v>127.3486245324155</v>
      </c>
      <c r="C6578" s="324">
        <v>7.8820571130523723E-2</v>
      </c>
      <c r="D6578" s="324">
        <v>0.11910790979797464</v>
      </c>
    </row>
    <row r="6579" spans="1:4">
      <c r="A6579">
        <v>6578</v>
      </c>
      <c r="B6579" s="431">
        <v>122.42660469653519</v>
      </c>
      <c r="C6579" s="324">
        <v>6.641690045893979E-2</v>
      </c>
      <c r="D6579" s="324">
        <v>0.11915592690556967</v>
      </c>
    </row>
    <row r="6580" spans="1:4">
      <c r="A6580">
        <v>6579</v>
      </c>
      <c r="B6580" s="431">
        <v>128.27192523780747</v>
      </c>
      <c r="C6580" s="324">
        <v>7.4947232247771334E-2</v>
      </c>
      <c r="D6580" s="324">
        <v>0.12103094553401918</v>
      </c>
    </row>
    <row r="6581" spans="1:4">
      <c r="A6581">
        <v>6580</v>
      </c>
      <c r="B6581" s="431">
        <v>117.84080231036825</v>
      </c>
      <c r="C6581" s="324">
        <v>5.1050038324226645E-2</v>
      </c>
      <c r="D6581" s="324">
        <v>0.1201648063378668</v>
      </c>
    </row>
    <row r="6582" spans="1:4">
      <c r="A6582">
        <v>6581</v>
      </c>
      <c r="B6582" s="431">
        <v>123.73437583001987</v>
      </c>
      <c r="C6582" s="324">
        <v>6.7095463744874795E-2</v>
      </c>
      <c r="D6582" s="324">
        <v>0.11999264274325777</v>
      </c>
    </row>
    <row r="6583" spans="1:4">
      <c r="A6583">
        <v>6582</v>
      </c>
      <c r="B6583" s="431">
        <v>127.28187163892508</v>
      </c>
      <c r="C6583" s="324">
        <v>5.8103979885626579E-2</v>
      </c>
      <c r="D6583" s="324">
        <v>0.12594143414564948</v>
      </c>
    </row>
    <row r="6584" spans="1:4">
      <c r="A6584">
        <v>6583</v>
      </c>
      <c r="B6584" s="431">
        <v>111.80564677481946</v>
      </c>
      <c r="C6584" s="324">
        <v>5.6083358272948941E-2</v>
      </c>
      <c r="D6584" s="324">
        <v>0.11339764480392872</v>
      </c>
    </row>
    <row r="6585" spans="1:4">
      <c r="A6585">
        <v>6584</v>
      </c>
      <c r="B6585" s="431">
        <v>109.46851953760516</v>
      </c>
      <c r="C6585" s="324">
        <v>5.2907460328614091E-2</v>
      </c>
      <c r="D6585" s="324">
        <v>0.11225253739587761</v>
      </c>
    </row>
    <row r="6586" spans="1:4">
      <c r="A6586">
        <v>6585</v>
      </c>
      <c r="B6586" s="431">
        <v>137.65058672146785</v>
      </c>
      <c r="C6586" s="324">
        <v>5.0282886312474913E-2</v>
      </c>
      <c r="D6586" s="324">
        <v>0.1380079790651948</v>
      </c>
    </row>
    <row r="6587" spans="1:4">
      <c r="A6587">
        <v>6586</v>
      </c>
      <c r="B6587" s="431">
        <v>134.37224821147626</v>
      </c>
      <c r="C6587" s="324">
        <v>7.1555041834504826E-2</v>
      </c>
      <c r="D6587" s="324">
        <v>0.12689819117134274</v>
      </c>
    </row>
    <row r="6588" spans="1:4">
      <c r="A6588">
        <v>6587</v>
      </c>
      <c r="B6588" s="431">
        <v>142.03409737130897</v>
      </c>
      <c r="C6588" s="324">
        <v>5.9407168281919873E-2</v>
      </c>
      <c r="D6588" s="324">
        <v>0.13787305001612268</v>
      </c>
    </row>
    <row r="6589" spans="1:4">
      <c r="A6589">
        <v>6588</v>
      </c>
      <c r="B6589" s="431">
        <v>123.09984118044093</v>
      </c>
      <c r="C6589" s="324">
        <v>7.2820216609547017E-2</v>
      </c>
      <c r="D6589" s="324">
        <v>0.1177162555682677</v>
      </c>
    </row>
    <row r="6590" spans="1:4">
      <c r="A6590">
        <v>6589</v>
      </c>
      <c r="B6590" s="431">
        <v>138.62333864504046</v>
      </c>
      <c r="C6590" s="324">
        <v>6.9015728998470929E-2</v>
      </c>
      <c r="D6590" s="324">
        <v>0.13118560538372331</v>
      </c>
    </row>
    <row r="6591" spans="1:4">
      <c r="A6591">
        <v>6590</v>
      </c>
      <c r="B6591" s="431">
        <v>125.36868855651532</v>
      </c>
      <c r="C6591" s="324">
        <v>7.3759595231972452E-2</v>
      </c>
      <c r="D6591" s="324">
        <v>0.11917977750241232</v>
      </c>
    </row>
    <row r="6592" spans="1:4">
      <c r="A6592">
        <v>6591</v>
      </c>
      <c r="B6592" s="431">
        <v>156.80481446130344</v>
      </c>
      <c r="C6592" s="324">
        <v>7.9290629531857851E-2</v>
      </c>
      <c r="D6592" s="324">
        <v>0.14090249807347294</v>
      </c>
    </row>
    <row r="6593" spans="1:4">
      <c r="A6593">
        <v>6592</v>
      </c>
      <c r="B6593" s="431">
        <v>128.30836031919173</v>
      </c>
      <c r="C6593" s="324">
        <v>5.0378299821344348E-2</v>
      </c>
      <c r="D6593" s="324">
        <v>0.12967367683225103</v>
      </c>
    </row>
    <row r="6594" spans="1:4">
      <c r="A6594">
        <v>6593</v>
      </c>
      <c r="B6594" s="431">
        <v>145.26010333079253</v>
      </c>
      <c r="C6594" s="324">
        <v>5.6230899047214025E-2</v>
      </c>
      <c r="D6594" s="324">
        <v>0.1420106265043023</v>
      </c>
    </row>
    <row r="6595" spans="1:4">
      <c r="A6595">
        <v>6594</v>
      </c>
      <c r="B6595" s="431">
        <v>143.13784470104008</v>
      </c>
      <c r="C6595" s="324">
        <v>6.9855644521236257E-2</v>
      </c>
      <c r="D6595" s="324">
        <v>0.13442254463026918</v>
      </c>
    </row>
    <row r="6596" spans="1:4">
      <c r="A6596">
        <v>6595</v>
      </c>
      <c r="B6596" s="431">
        <v>139.76916767433428</v>
      </c>
      <c r="C6596" s="324">
        <v>6.0191696677446227E-2</v>
      </c>
      <c r="D6596" s="324">
        <v>0.13564436047833861</v>
      </c>
    </row>
    <row r="6597" spans="1:4">
      <c r="A6597">
        <v>6596</v>
      </c>
      <c r="B6597" s="431">
        <v>145.51134194560208</v>
      </c>
      <c r="C6597" s="324">
        <v>7.6694094839829072E-2</v>
      </c>
      <c r="D6597" s="324">
        <v>0.13351370047452393</v>
      </c>
    </row>
    <row r="6598" spans="1:4">
      <c r="A6598">
        <v>6597</v>
      </c>
      <c r="B6598" s="431">
        <v>149.91295144594892</v>
      </c>
      <c r="C6598" s="324">
        <v>6.6710330074052485E-2</v>
      </c>
      <c r="D6598" s="324">
        <v>0.14115310413588433</v>
      </c>
    </row>
    <row r="6599" spans="1:4">
      <c r="A6599">
        <v>6598</v>
      </c>
      <c r="B6599" s="431">
        <v>139.6956614993357</v>
      </c>
      <c r="C6599" s="324">
        <v>6.854016275077135E-2</v>
      </c>
      <c r="D6599" s="324">
        <v>0.13222131857160827</v>
      </c>
    </row>
    <row r="6600" spans="1:4">
      <c r="A6600">
        <v>6599</v>
      </c>
      <c r="B6600" s="431">
        <v>140.43322259413952</v>
      </c>
      <c r="C6600" s="324">
        <v>5.9524660617823091E-2</v>
      </c>
      <c r="D6600" s="324">
        <v>0.13647884646685698</v>
      </c>
    </row>
    <row r="6601" spans="1:4">
      <c r="A6601">
        <v>6600</v>
      </c>
      <c r="B6601" s="431">
        <v>111.36286961296011</v>
      </c>
      <c r="C6601" s="324">
        <v>7.9660070855012199E-2</v>
      </c>
      <c r="D6601" s="324">
        <v>0.10696779646894897</v>
      </c>
    </row>
    <row r="6602" spans="1:4">
      <c r="A6602">
        <v>6601</v>
      </c>
      <c r="B6602" s="431">
        <v>127.43427765003332</v>
      </c>
      <c r="C6602" s="324">
        <v>5.0127213108412561E-2</v>
      </c>
      <c r="D6602" s="324">
        <v>0.1289921197827848</v>
      </c>
    </row>
    <row r="6603" spans="1:4">
      <c r="A6603">
        <v>6602</v>
      </c>
      <c r="B6603" s="431">
        <v>122.82040538970485</v>
      </c>
      <c r="C6603" s="324">
        <v>6.4474900469405072E-2</v>
      </c>
      <c r="D6603" s="324">
        <v>0.12008819689495794</v>
      </c>
    </row>
    <row r="6604" spans="1:4">
      <c r="A6604">
        <v>6603</v>
      </c>
      <c r="B6604" s="431">
        <v>125.07601414446604</v>
      </c>
      <c r="C6604" s="324">
        <v>6.4345412498500856E-2</v>
      </c>
      <c r="D6604" s="324">
        <v>0.12196837418986708</v>
      </c>
    </row>
    <row r="6605" spans="1:4">
      <c r="A6605">
        <v>6604</v>
      </c>
      <c r="B6605" s="431">
        <v>137.82573357183205</v>
      </c>
      <c r="C6605" s="324">
        <v>5.7521741389074246E-2</v>
      </c>
      <c r="D6605" s="324">
        <v>0.13510913289281495</v>
      </c>
    </row>
    <row r="6606" spans="1:4">
      <c r="A6606">
        <v>6605</v>
      </c>
      <c r="B6606" s="431">
        <v>153.4091910142723</v>
      </c>
      <c r="C6606" s="324">
        <v>7.1792352498412301E-2</v>
      </c>
      <c r="D6606" s="324">
        <v>0.14164840568272907</v>
      </c>
    </row>
    <row r="6607" spans="1:4">
      <c r="A6607">
        <v>6606</v>
      </c>
      <c r="B6607" s="431">
        <v>149.58664180996067</v>
      </c>
      <c r="C6607" s="324">
        <v>7.8284785532525172E-2</v>
      </c>
      <c r="D6607" s="324">
        <v>0.13593875398535124</v>
      </c>
    </row>
    <row r="6608" spans="1:4">
      <c r="A6608">
        <v>6607</v>
      </c>
      <c r="B6608" s="431">
        <v>108.96988161554663</v>
      </c>
      <c r="C6608" s="324">
        <v>5.6211646416323098E-2</v>
      </c>
      <c r="D6608" s="324">
        <v>0.11093262354290312</v>
      </c>
    </row>
    <row r="6609" spans="1:4">
      <c r="A6609">
        <v>6608</v>
      </c>
      <c r="B6609" s="431">
        <v>161.12856046153954</v>
      </c>
      <c r="C6609" s="324">
        <v>7.8150823874469297E-2</v>
      </c>
      <c r="D6609" s="324">
        <v>0.14464998175160335</v>
      </c>
    </row>
    <row r="6610" spans="1:4">
      <c r="A6610">
        <v>6609</v>
      </c>
      <c r="B6610" s="431">
        <v>106.09608496961806</v>
      </c>
      <c r="C6610" s="324">
        <v>6.3495859924469086E-2</v>
      </c>
      <c r="D6610" s="324">
        <v>0.10669648491936298</v>
      </c>
    </row>
    <row r="6611" spans="1:4">
      <c r="A6611">
        <v>6610</v>
      </c>
      <c r="B6611" s="431">
        <v>147.87802617047677</v>
      </c>
      <c r="C6611" s="324">
        <v>7.2633523979519277E-2</v>
      </c>
      <c r="D6611" s="324">
        <v>0.1369843050535039</v>
      </c>
    </row>
    <row r="6612" spans="1:4">
      <c r="A6612">
        <v>6611</v>
      </c>
      <c r="B6612" s="431">
        <v>108.46619717129867</v>
      </c>
      <c r="C6612" s="324">
        <v>6.1862177318829197E-2</v>
      </c>
      <c r="D6612" s="324">
        <v>0.10904854623795474</v>
      </c>
    </row>
    <row r="6613" spans="1:4">
      <c r="A6613">
        <v>6612</v>
      </c>
      <c r="B6613" s="431">
        <v>128.93125944847279</v>
      </c>
      <c r="C6613" s="324">
        <v>5.1818429055539163E-2</v>
      </c>
      <c r="D6613" s="324">
        <v>0.12967675652953758</v>
      </c>
    </row>
    <row r="6614" spans="1:4">
      <c r="A6614">
        <v>6613</v>
      </c>
      <c r="B6614" s="431">
        <v>133.14432212052614</v>
      </c>
      <c r="C6614" s="324">
        <v>5.0252258936060716E-2</v>
      </c>
      <c r="D6614" s="324">
        <v>0.13401786043386277</v>
      </c>
    </row>
    <row r="6615" spans="1:4">
      <c r="A6615">
        <v>6614</v>
      </c>
      <c r="B6615" s="431">
        <v>121.76866180324572</v>
      </c>
      <c r="C6615" s="324">
        <v>5.5776225014485523E-2</v>
      </c>
      <c r="D6615" s="324">
        <v>0.12204080122455309</v>
      </c>
    </row>
    <row r="6616" spans="1:4">
      <c r="A6616">
        <v>6615</v>
      </c>
      <c r="B6616" s="431">
        <v>111.43517585544922</v>
      </c>
      <c r="C6616" s="324">
        <v>7.9246826879329435E-2</v>
      </c>
      <c r="D6616" s="324">
        <v>0.10711975581812594</v>
      </c>
    </row>
    <row r="6617" spans="1:4">
      <c r="A6617">
        <v>6616</v>
      </c>
      <c r="B6617" s="431">
        <v>105.7476029956741</v>
      </c>
      <c r="C6617" s="324">
        <v>5.5198474580048805E-2</v>
      </c>
      <c r="D6617" s="324">
        <v>0.10842425334905959</v>
      </c>
    </row>
    <row r="6618" spans="1:4">
      <c r="A6618">
        <v>6617</v>
      </c>
      <c r="B6618" s="431">
        <v>125.38080977587471</v>
      </c>
      <c r="C6618" s="324">
        <v>6.1419456466762098E-2</v>
      </c>
      <c r="D6618" s="324">
        <v>0.12319727018450258</v>
      </c>
    </row>
    <row r="6619" spans="1:4">
      <c r="A6619">
        <v>6618</v>
      </c>
      <c r="B6619" s="431">
        <v>135.79149399572051</v>
      </c>
      <c r="C6619" s="324">
        <v>6.8893283265127461E-2</v>
      </c>
      <c r="D6619" s="324">
        <v>0.12898692538934228</v>
      </c>
    </row>
    <row r="6620" spans="1:4">
      <c r="A6620">
        <v>6619</v>
      </c>
      <c r="B6620" s="431">
        <v>131.98281107740252</v>
      </c>
      <c r="C6620" s="324">
        <v>5.4744414158512104E-2</v>
      </c>
      <c r="D6620" s="324">
        <v>0.13121333540099253</v>
      </c>
    </row>
    <row r="6621" spans="1:4">
      <c r="A6621">
        <v>6620</v>
      </c>
      <c r="B6621" s="431">
        <v>151.78948848890556</v>
      </c>
      <c r="C6621" s="324">
        <v>6.0784830837875996E-2</v>
      </c>
      <c r="D6621" s="324">
        <v>0.14541292436244321</v>
      </c>
    </row>
    <row r="6622" spans="1:4">
      <c r="A6622">
        <v>6621</v>
      </c>
      <c r="B6622" s="431">
        <v>102.91021621494113</v>
      </c>
      <c r="C6622" s="324">
        <v>5.6351899335324723E-2</v>
      </c>
      <c r="D6622" s="324">
        <v>0.10570916886153078</v>
      </c>
    </row>
    <row r="6623" spans="1:4">
      <c r="A6623">
        <v>6622</v>
      </c>
      <c r="B6623" s="431">
        <v>129.67606687873749</v>
      </c>
      <c r="C6623" s="324">
        <v>5.636878403665907E-2</v>
      </c>
      <c r="D6623" s="324">
        <v>0.12861129916879427</v>
      </c>
    </row>
    <row r="6624" spans="1:4">
      <c r="A6624">
        <v>6623</v>
      </c>
      <c r="B6624" s="431">
        <v>104.84290007769016</v>
      </c>
      <c r="C6624" s="324">
        <v>7.6582495750199306E-2</v>
      </c>
      <c r="D6624" s="324">
        <v>0.10276861092408278</v>
      </c>
    </row>
    <row r="6625" spans="1:4">
      <c r="A6625">
        <v>6624</v>
      </c>
      <c r="B6625" s="431">
        <v>124.75574303287391</v>
      </c>
      <c r="C6625" s="324">
        <v>5.6078989890440828E-2</v>
      </c>
      <c r="D6625" s="324">
        <v>0.12450109548539012</v>
      </c>
    </row>
    <row r="6626" spans="1:4">
      <c r="A6626">
        <v>6625</v>
      </c>
      <c r="B6626" s="431">
        <v>131.36366772195498</v>
      </c>
      <c r="C6626" s="324">
        <v>5.2970755641800704E-2</v>
      </c>
      <c r="D6626" s="324">
        <v>0.13136588132752017</v>
      </c>
    </row>
    <row r="6627" spans="1:4">
      <c r="A6627">
        <v>6626</v>
      </c>
      <c r="B6627" s="431">
        <v>127.01604254440053</v>
      </c>
      <c r="C6627" s="324">
        <v>6.9635808477008634E-2</v>
      </c>
      <c r="D6627" s="324">
        <v>0.12178310325047903</v>
      </c>
    </row>
    <row r="6628" spans="1:4">
      <c r="A6628">
        <v>6627</v>
      </c>
      <c r="B6628" s="431">
        <v>143.1289539230016</v>
      </c>
      <c r="C6628" s="324">
        <v>7.8859322429103471E-2</v>
      </c>
      <c r="D6628" s="324">
        <v>0.1308802659397667</v>
      </c>
    </row>
    <row r="6629" spans="1:4">
      <c r="A6629">
        <v>6628</v>
      </c>
      <c r="B6629" s="431">
        <v>153.91093040479012</v>
      </c>
      <c r="C6629" s="324">
        <v>6.9132285075789446E-2</v>
      </c>
      <c r="D6629" s="324">
        <v>0.14324738554798702</v>
      </c>
    </row>
    <row r="6630" spans="1:4">
      <c r="A6630">
        <v>6629</v>
      </c>
      <c r="B6630" s="431">
        <v>131.53393159722697</v>
      </c>
      <c r="C6630" s="324">
        <v>6.0722608827390993E-2</v>
      </c>
      <c r="D6630" s="324">
        <v>0.12856157277995223</v>
      </c>
    </row>
    <row r="6631" spans="1:4">
      <c r="A6631">
        <v>6630</v>
      </c>
      <c r="B6631" s="431">
        <v>118.78715907243557</v>
      </c>
      <c r="C6631" s="324">
        <v>6.8446868354662724E-2</v>
      </c>
      <c r="D6631" s="324">
        <v>0.11563099798540509</v>
      </c>
    </row>
    <row r="6632" spans="1:4">
      <c r="A6632">
        <v>6631</v>
      </c>
      <c r="B6632" s="431">
        <v>127.83580795754449</v>
      </c>
      <c r="C6632" s="324">
        <v>5.1753573800322403E-2</v>
      </c>
      <c r="D6632" s="324">
        <v>0.1287371160839372</v>
      </c>
    </row>
    <row r="6633" spans="1:4">
      <c r="A6633">
        <v>6632</v>
      </c>
      <c r="B6633" s="431">
        <v>125.04231061909188</v>
      </c>
      <c r="C6633" s="324">
        <v>5.5885946571773829E-2</v>
      </c>
      <c r="D6633" s="324">
        <v>0.12481417137302565</v>
      </c>
    </row>
    <row r="6634" spans="1:4">
      <c r="A6634">
        <v>6633</v>
      </c>
      <c r="B6634" s="431">
        <v>136.00880915456941</v>
      </c>
      <c r="C6634" s="324">
        <v>7.3462507460947388E-2</v>
      </c>
      <c r="D6634" s="324">
        <v>0.1274809313913022</v>
      </c>
    </row>
    <row r="6635" spans="1:4">
      <c r="A6635">
        <v>6634</v>
      </c>
      <c r="B6635" s="431">
        <v>132.26750192182178</v>
      </c>
      <c r="C6635" s="324">
        <v>6.7195470299197119E-2</v>
      </c>
      <c r="D6635" s="324">
        <v>0.12679822395485982</v>
      </c>
    </row>
    <row r="6636" spans="1:4">
      <c r="A6636">
        <v>6635</v>
      </c>
      <c r="B6636" s="431">
        <v>126.64544087282064</v>
      </c>
      <c r="C6636" s="324">
        <v>5.4437809337134387E-2</v>
      </c>
      <c r="D6636" s="324">
        <v>0.12671078303410307</v>
      </c>
    </row>
    <row r="6637" spans="1:4">
      <c r="A6637">
        <v>6636</v>
      </c>
      <c r="B6637" s="431">
        <v>124.93282900501363</v>
      </c>
      <c r="C6637" s="324">
        <v>7.7521560135074691E-2</v>
      </c>
      <c r="D6637" s="324">
        <v>0.11769396679322637</v>
      </c>
    </row>
    <row r="6638" spans="1:4">
      <c r="A6638">
        <v>6637</v>
      </c>
      <c r="B6638" s="431">
        <v>135.05170412852615</v>
      </c>
      <c r="C6638" s="324">
        <v>7.2023695652384173E-2</v>
      </c>
      <c r="D6638" s="324">
        <v>0.12725911792433223</v>
      </c>
    </row>
    <row r="6639" spans="1:4">
      <c r="A6639">
        <v>6638</v>
      </c>
      <c r="B6639" s="431">
        <v>128.04918426429779</v>
      </c>
      <c r="C6639" s="324">
        <v>6.3307435649124652E-2</v>
      </c>
      <c r="D6639" s="324">
        <v>0.12475159552506906</v>
      </c>
    </row>
    <row r="6640" spans="1:4">
      <c r="A6640">
        <v>6639</v>
      </c>
      <c r="B6640" s="431">
        <v>124.42897215166889</v>
      </c>
      <c r="C6640" s="324">
        <v>6.8537960070435874E-2</v>
      </c>
      <c r="D6640" s="324">
        <v>0.12008849775103825</v>
      </c>
    </row>
    <row r="6641" spans="1:4">
      <c r="A6641">
        <v>6640</v>
      </c>
      <c r="B6641" s="431">
        <v>131.01574423060922</v>
      </c>
      <c r="C6641" s="324">
        <v>5.6848430050000752E-2</v>
      </c>
      <c r="D6641" s="324">
        <v>0.12957609154002184</v>
      </c>
    </row>
    <row r="6642" spans="1:4">
      <c r="A6642">
        <v>6641</v>
      </c>
      <c r="B6642" s="431">
        <v>143.5497053611272</v>
      </c>
      <c r="C6642" s="324">
        <v>7.3633043916725108E-2</v>
      </c>
      <c r="D6642" s="324">
        <v>0.13323083222357379</v>
      </c>
    </row>
    <row r="6643" spans="1:4">
      <c r="A6643">
        <v>6642</v>
      </c>
      <c r="B6643" s="431">
        <v>107.75956000361282</v>
      </c>
      <c r="C6643" s="324">
        <v>7.5004860248884586E-2</v>
      </c>
      <c r="D6643" s="324">
        <v>0.10533436218725457</v>
      </c>
    </row>
    <row r="6644" spans="1:4">
      <c r="A6644">
        <v>6643</v>
      </c>
      <c r="B6644" s="431">
        <v>129.40514634812996</v>
      </c>
      <c r="C6644" s="324">
        <v>5.5013875609735904E-2</v>
      </c>
      <c r="D6644" s="324">
        <v>0.12888442746814383</v>
      </c>
    </row>
    <row r="6645" spans="1:4">
      <c r="A6645">
        <v>6644</v>
      </c>
      <c r="B6645" s="431">
        <v>153.93061597069052</v>
      </c>
      <c r="C6645" s="324">
        <v>7.1315175276862069E-2</v>
      </c>
      <c r="D6645" s="324">
        <v>0.14226991339263106</v>
      </c>
    </row>
    <row r="6646" spans="1:4">
      <c r="A6646">
        <v>6645</v>
      </c>
      <c r="B6646" s="431">
        <v>135.02734874060815</v>
      </c>
      <c r="C6646" s="324">
        <v>7.381025810903416E-2</v>
      </c>
      <c r="D6646" s="324">
        <v>0.12659969757428347</v>
      </c>
    </row>
    <row r="6647" spans="1:4">
      <c r="A6647">
        <v>6646</v>
      </c>
      <c r="B6647" s="431">
        <v>125.67866076677323</v>
      </c>
      <c r="C6647" s="324">
        <v>6.8103693289730552E-2</v>
      </c>
      <c r="D6647" s="324">
        <v>0.12122267482801694</v>
      </c>
    </row>
    <row r="6648" spans="1:4">
      <c r="A6648">
        <v>6647</v>
      </c>
      <c r="B6648" s="431">
        <v>130.24494110848207</v>
      </c>
      <c r="C6648" s="324">
        <v>7.9836267679853495E-2</v>
      </c>
      <c r="D6648" s="324">
        <v>0.12094411671739666</v>
      </c>
    </row>
    <row r="6649" spans="1:4">
      <c r="A6649">
        <v>6648</v>
      </c>
      <c r="B6649" s="431">
        <v>122.01618741988231</v>
      </c>
      <c r="C6649" s="324">
        <v>6.2097266722515816E-2</v>
      </c>
      <c r="D6649" s="324">
        <v>0.12018773798323822</v>
      </c>
    </row>
    <row r="6650" spans="1:4">
      <c r="A6650">
        <v>6649</v>
      </c>
      <c r="B6650" s="431">
        <v>125.94701534818961</v>
      </c>
      <c r="C6650" s="324">
        <v>6.9662068825989062E-2</v>
      </c>
      <c r="D6650" s="324">
        <v>0.12093060596746702</v>
      </c>
    </row>
    <row r="6651" spans="1:4">
      <c r="A6651">
        <v>6650</v>
      </c>
      <c r="B6651" s="431">
        <v>123.31520014480949</v>
      </c>
      <c r="C6651" s="324">
        <v>5.7476398058923149E-2</v>
      </c>
      <c r="D6651" s="324">
        <v>0.12279337447392437</v>
      </c>
    </row>
    <row r="6652" spans="1:4">
      <c r="A6652">
        <v>6651</v>
      </c>
      <c r="B6652" s="431">
        <v>127.80339098624937</v>
      </c>
      <c r="C6652" s="324">
        <v>5.3317432540151026E-2</v>
      </c>
      <c r="D6652" s="324">
        <v>0.12812665668127554</v>
      </c>
    </row>
    <row r="6653" spans="1:4">
      <c r="A6653">
        <v>6652</v>
      </c>
      <c r="B6653" s="431">
        <v>132.23144869551808</v>
      </c>
      <c r="C6653" s="324">
        <v>6.2819863666230755E-2</v>
      </c>
      <c r="D6653" s="324">
        <v>0.12836256539728017</v>
      </c>
    </row>
    <row r="6654" spans="1:4">
      <c r="A6654">
        <v>6653</v>
      </c>
      <c r="B6654" s="431">
        <v>109.95268315253111</v>
      </c>
      <c r="C6654" s="324">
        <v>5.1264583767049288E-2</v>
      </c>
      <c r="D6654" s="324">
        <v>0.11313133340563998</v>
      </c>
    </row>
    <row r="6655" spans="1:4">
      <c r="A6655">
        <v>6654</v>
      </c>
      <c r="B6655" s="431">
        <v>130.47741401328213</v>
      </c>
      <c r="C6655" s="324">
        <v>6.4478605172819739E-2</v>
      </c>
      <c r="D6655" s="324">
        <v>0.12632429751898105</v>
      </c>
    </row>
    <row r="6656" spans="1:4">
      <c r="A6656">
        <v>6655</v>
      </c>
      <c r="B6656" s="431">
        <v>126.81967530675034</v>
      </c>
      <c r="C6656" s="324">
        <v>6.1364944019059162E-2</v>
      </c>
      <c r="D6656" s="324">
        <v>0.12441018187290505</v>
      </c>
    </row>
    <row r="6657" spans="1:4">
      <c r="A6657">
        <v>6656</v>
      </c>
      <c r="B6657" s="431">
        <v>101.45888299611357</v>
      </c>
      <c r="C6657" s="324">
        <v>5.1654796647678504E-2</v>
      </c>
      <c r="D6657" s="324">
        <v>0.1055413370556353</v>
      </c>
    </row>
    <row r="6658" spans="1:4">
      <c r="A6658">
        <v>6657</v>
      </c>
      <c r="B6658" s="431">
        <v>108.02047389697299</v>
      </c>
      <c r="C6658" s="324">
        <v>5.5097349656325463E-2</v>
      </c>
      <c r="D6658" s="324">
        <v>0.11040974911454465</v>
      </c>
    </row>
    <row r="6659" spans="1:4">
      <c r="A6659">
        <v>6658</v>
      </c>
      <c r="B6659" s="431">
        <v>133.24039086749301</v>
      </c>
      <c r="C6659" s="324">
        <v>5.3410599335753643E-2</v>
      </c>
      <c r="D6659" s="324">
        <v>0.13282994259574898</v>
      </c>
    </row>
    <row r="6660" spans="1:4">
      <c r="A6660">
        <v>6659</v>
      </c>
      <c r="B6660" s="431">
        <v>135.63132671631166</v>
      </c>
      <c r="C6660" s="324">
        <v>5.6606243493317741E-2</v>
      </c>
      <c r="D6660" s="324">
        <v>0.13361203288119977</v>
      </c>
    </row>
    <row r="6661" spans="1:4">
      <c r="A6661">
        <v>6660</v>
      </c>
      <c r="B6661" s="431">
        <v>107.78058673495995</v>
      </c>
      <c r="C6661" s="324">
        <v>6.5729558386714002E-2</v>
      </c>
      <c r="D6661" s="324">
        <v>0.10753124223237062</v>
      </c>
    </row>
    <row r="6662" spans="1:4">
      <c r="A6662">
        <v>6661</v>
      </c>
      <c r="B6662" s="431">
        <v>123.49135228926757</v>
      </c>
      <c r="C6662" s="324">
        <v>7.1947073196967637E-2</v>
      </c>
      <c r="D6662" s="324">
        <v>0.1182863412169636</v>
      </c>
    </row>
    <row r="6663" spans="1:4">
      <c r="A6663">
        <v>6662</v>
      </c>
      <c r="B6663" s="431">
        <v>131.90483104114571</v>
      </c>
      <c r="C6663" s="324">
        <v>6.6134657932508112E-2</v>
      </c>
      <c r="D6663" s="324">
        <v>0.12688793543114951</v>
      </c>
    </row>
    <row r="6664" spans="1:4">
      <c r="A6664">
        <v>6663</v>
      </c>
      <c r="B6664" s="431">
        <v>122.6430523416067</v>
      </c>
      <c r="C6664" s="324">
        <v>7.7015054103459726E-2</v>
      </c>
      <c r="D6664" s="324">
        <v>0.1161181135121898</v>
      </c>
    </row>
    <row r="6665" spans="1:4">
      <c r="A6665">
        <v>6664</v>
      </c>
      <c r="B6665" s="431">
        <v>134.78552833964312</v>
      </c>
      <c r="C6665" s="324">
        <v>5.4623256849415255E-2</v>
      </c>
      <c r="D6665" s="324">
        <v>0.13368468699611166</v>
      </c>
    </row>
    <row r="6666" spans="1:4">
      <c r="A6666">
        <v>6665</v>
      </c>
      <c r="B6666" s="431">
        <v>111.82363424473202</v>
      </c>
      <c r="C6666" s="324">
        <v>5.9729529446796298E-2</v>
      </c>
      <c r="D6666" s="324">
        <v>0.11240537811229079</v>
      </c>
    </row>
    <row r="6667" spans="1:4">
      <c r="A6667">
        <v>6666</v>
      </c>
      <c r="B6667" s="431">
        <v>141.79198689148515</v>
      </c>
      <c r="C6667" s="324">
        <v>6.3136615675472019E-2</v>
      </c>
      <c r="D6667" s="324">
        <v>0.13609725723143051</v>
      </c>
    </row>
    <row r="6668" spans="1:4">
      <c r="A6668">
        <v>6667</v>
      </c>
      <c r="B6668" s="431">
        <v>138.52290119968697</v>
      </c>
      <c r="C6668" s="324">
        <v>7.3946259153981814E-2</v>
      </c>
      <c r="D6668" s="324">
        <v>0.12924009033678616</v>
      </c>
    </row>
    <row r="6669" spans="1:4">
      <c r="A6669">
        <v>6668</v>
      </c>
      <c r="B6669" s="431">
        <v>137.35468515051363</v>
      </c>
      <c r="C6669" s="324">
        <v>7.7139542185300752E-2</v>
      </c>
      <c r="D6669" s="324">
        <v>0.12718234810713008</v>
      </c>
    </row>
    <row r="6670" spans="1:4">
      <c r="A6670">
        <v>6669</v>
      </c>
      <c r="B6670" s="431">
        <v>127.54475550144919</v>
      </c>
      <c r="C6670" s="324">
        <v>5.6538832917129078E-2</v>
      </c>
      <c r="D6670" s="324">
        <v>0.12672593155501863</v>
      </c>
    </row>
    <row r="6671" spans="1:4">
      <c r="A6671">
        <v>6670</v>
      </c>
      <c r="B6671" s="431">
        <v>119.87827389857982</v>
      </c>
      <c r="C6671" s="324">
        <v>5.6435432516241182E-2</v>
      </c>
      <c r="D6671" s="324">
        <v>0.12020499713982238</v>
      </c>
    </row>
    <row r="6672" spans="1:4">
      <c r="A6672">
        <v>6671</v>
      </c>
      <c r="B6672" s="431">
        <v>125.20970405697722</v>
      </c>
      <c r="C6672" s="324">
        <v>6.2447924396231737E-2</v>
      </c>
      <c r="D6672" s="324">
        <v>0.12270935981654249</v>
      </c>
    </row>
    <row r="6673" spans="1:4">
      <c r="A6673">
        <v>6672</v>
      </c>
      <c r="B6673" s="431">
        <v>144.33145747473588</v>
      </c>
      <c r="C6673" s="324">
        <v>7.3358734093307856E-2</v>
      </c>
      <c r="D6673" s="324">
        <v>0.1339431504405704</v>
      </c>
    </row>
    <row r="6674" spans="1:4">
      <c r="A6674">
        <v>6673</v>
      </c>
      <c r="B6674" s="431">
        <v>132.29343278995347</v>
      </c>
      <c r="C6674" s="324">
        <v>7.9331926791617616E-2</v>
      </c>
      <c r="D6674" s="324">
        <v>0.12263173239634052</v>
      </c>
    </row>
    <row r="6675" spans="1:4">
      <c r="A6675">
        <v>6674</v>
      </c>
      <c r="B6675" s="431">
        <v>138.9353124077447</v>
      </c>
      <c r="C6675" s="324">
        <v>6.4111956266738462E-2</v>
      </c>
      <c r="D6675" s="324">
        <v>0.13336027515974402</v>
      </c>
    </row>
    <row r="6676" spans="1:4">
      <c r="A6676">
        <v>6675</v>
      </c>
      <c r="B6676" s="431">
        <v>152.9240646475611</v>
      </c>
      <c r="C6676" s="324">
        <v>6.0324055212700768E-2</v>
      </c>
      <c r="D6676" s="324">
        <v>0.14657935226989802</v>
      </c>
    </row>
    <row r="6677" spans="1:4">
      <c r="A6677">
        <v>6676</v>
      </c>
      <c r="B6677" s="431">
        <v>152.9307079652568</v>
      </c>
      <c r="C6677" s="324">
        <v>7.6897396616124269E-2</v>
      </c>
      <c r="D6677" s="324">
        <v>0.13903940369894796</v>
      </c>
    </row>
    <row r="6678" spans="1:4">
      <c r="A6678">
        <v>6677</v>
      </c>
      <c r="B6678" s="431">
        <v>149.42240882139993</v>
      </c>
      <c r="C6678" s="324">
        <v>7.6591459748610605E-2</v>
      </c>
      <c r="D6678" s="324">
        <v>0.13651535095074926</v>
      </c>
    </row>
    <row r="6679" spans="1:4">
      <c r="A6679">
        <v>6678</v>
      </c>
      <c r="B6679" s="431">
        <v>133.14006184122829</v>
      </c>
      <c r="C6679" s="324">
        <v>7.3762257366330478E-2</v>
      </c>
      <c r="D6679" s="324">
        <v>0.12516346051162031</v>
      </c>
    </row>
    <row r="6680" spans="1:4">
      <c r="A6680">
        <v>6679</v>
      </c>
      <c r="B6680" s="431">
        <v>125.16882544783607</v>
      </c>
      <c r="C6680" s="324">
        <v>5.6356287317516421E-2</v>
      </c>
      <c r="D6680" s="324">
        <v>0.12475838839305052</v>
      </c>
    </row>
    <row r="6681" spans="1:4">
      <c r="A6681">
        <v>6680</v>
      </c>
      <c r="B6681" s="431">
        <v>103.37530898307855</v>
      </c>
      <c r="C6681" s="324">
        <v>7.2730991669339592E-2</v>
      </c>
      <c r="D6681" s="324">
        <v>0.10245912076160975</v>
      </c>
    </row>
    <row r="6682" spans="1:4">
      <c r="A6682">
        <v>6681</v>
      </c>
      <c r="B6682" s="431">
        <v>140.44856797783217</v>
      </c>
      <c r="C6682" s="324">
        <v>7.1813626243646081E-2</v>
      </c>
      <c r="D6682" s="324">
        <v>0.13154012151582317</v>
      </c>
    </row>
    <row r="6683" spans="1:4">
      <c r="A6683">
        <v>6682</v>
      </c>
      <c r="B6683" s="431">
        <v>134.38781267422107</v>
      </c>
      <c r="C6683" s="324">
        <v>5.4766861845164966E-2</v>
      </c>
      <c r="D6683" s="324">
        <v>0.13328301957061817</v>
      </c>
    </row>
    <row r="6684" spans="1:4">
      <c r="A6684">
        <v>6683</v>
      </c>
      <c r="B6684" s="431">
        <v>130.08359766735381</v>
      </c>
      <c r="C6684" s="324">
        <v>5.666157183547578E-2</v>
      </c>
      <c r="D6684" s="324">
        <v>0.12885050405755621</v>
      </c>
    </row>
    <row r="6685" spans="1:4">
      <c r="A6685">
        <v>6684</v>
      </c>
      <c r="B6685" s="431">
        <v>106.55694601190817</v>
      </c>
      <c r="C6685" s="324">
        <v>6.2957406408599301E-2</v>
      </c>
      <c r="D6685" s="324">
        <v>0.1072036061848925</v>
      </c>
    </row>
    <row r="6686" spans="1:4">
      <c r="A6686">
        <v>6685</v>
      </c>
      <c r="B6686" s="431">
        <v>120.46714999711267</v>
      </c>
      <c r="C6686" s="324">
        <v>7.1663283413119283E-2</v>
      </c>
      <c r="D6686" s="324">
        <v>0.1160148514330592</v>
      </c>
    </row>
    <row r="6687" spans="1:4">
      <c r="A6687">
        <v>6686</v>
      </c>
      <c r="B6687" s="431">
        <v>136.97815052003958</v>
      </c>
      <c r="C6687" s="324">
        <v>7.6278438608291768E-2</v>
      </c>
      <c r="D6687" s="324">
        <v>0.12720691483405122</v>
      </c>
    </row>
    <row r="6688" spans="1:4">
      <c r="A6688">
        <v>6687</v>
      </c>
      <c r="B6688" s="431">
        <v>107.92342442099246</v>
      </c>
      <c r="C6688" s="324">
        <v>5.9208429264467413E-2</v>
      </c>
      <c r="D6688" s="324">
        <v>0.10926738787270583</v>
      </c>
    </row>
    <row r="6689" spans="1:4">
      <c r="A6689">
        <v>6688</v>
      </c>
      <c r="B6689" s="431">
        <v>148.12033123222469</v>
      </c>
      <c r="C6689" s="324">
        <v>6.9379318342255109E-2</v>
      </c>
      <c r="D6689" s="324">
        <v>0.13855542035685445</v>
      </c>
    </row>
    <row r="6690" spans="1:4">
      <c r="A6690">
        <v>6689</v>
      </c>
      <c r="B6690" s="431">
        <v>149.8752261060549</v>
      </c>
      <c r="C6690" s="324">
        <v>6.4178779704579511E-2</v>
      </c>
      <c r="D6690" s="324">
        <v>0.14226130562616401</v>
      </c>
    </row>
    <row r="6691" spans="1:4">
      <c r="A6691">
        <v>6690</v>
      </c>
      <c r="B6691" s="431">
        <v>126.24195110458831</v>
      </c>
      <c r="C6691" s="324">
        <v>5.7567245009153729E-2</v>
      </c>
      <c r="D6691" s="324">
        <v>0.12524925233339862</v>
      </c>
    </row>
    <row r="6692" spans="1:4">
      <c r="A6692">
        <v>6691</v>
      </c>
      <c r="B6692" s="431">
        <v>130.69672589847917</v>
      </c>
      <c r="C6692" s="324">
        <v>6.8204707097357473E-2</v>
      </c>
      <c r="D6692" s="324">
        <v>0.12518617561951031</v>
      </c>
    </row>
    <row r="6693" spans="1:4">
      <c r="A6693">
        <v>6692</v>
      </c>
      <c r="B6693" s="431">
        <v>139.0199327183586</v>
      </c>
      <c r="C6693" s="324">
        <v>5.0298118088533225E-2</v>
      </c>
      <c r="D6693" s="324">
        <v>0.13921758420230579</v>
      </c>
    </row>
    <row r="6694" spans="1:4">
      <c r="A6694">
        <v>6693</v>
      </c>
      <c r="B6694" s="431">
        <v>106.04525554503979</v>
      </c>
      <c r="C6694" s="324">
        <v>7.1289826920856642E-2</v>
      </c>
      <c r="D6694" s="324">
        <v>0.10485136052010752</v>
      </c>
    </row>
    <row r="6695" spans="1:4">
      <c r="A6695">
        <v>6694</v>
      </c>
      <c r="B6695" s="431">
        <v>125.35273564687695</v>
      </c>
      <c r="C6695" s="324">
        <v>7.0635882988868234E-2</v>
      </c>
      <c r="D6695" s="324">
        <v>0.12015075536743849</v>
      </c>
    </row>
    <row r="6696" spans="1:4">
      <c r="A6696">
        <v>6695</v>
      </c>
      <c r="B6696" s="431">
        <v>143.16269488959392</v>
      </c>
      <c r="C6696" s="324">
        <v>5.5615416581563382E-2</v>
      </c>
      <c r="D6696" s="324">
        <v>0.14048754134181057</v>
      </c>
    </row>
    <row r="6697" spans="1:4">
      <c r="A6697">
        <v>6696</v>
      </c>
      <c r="B6697" s="431">
        <v>146.28930477646898</v>
      </c>
      <c r="C6697" s="324">
        <v>5.711584454268024E-2</v>
      </c>
      <c r="D6697" s="324">
        <v>0.1424866481863413</v>
      </c>
    </row>
    <row r="6698" spans="1:4">
      <c r="A6698">
        <v>6697</v>
      </c>
      <c r="B6698" s="431">
        <v>130.45739896913412</v>
      </c>
      <c r="C6698" s="324">
        <v>5.9038890744111915E-2</v>
      </c>
      <c r="D6698" s="324">
        <v>0.1282835896119319</v>
      </c>
    </row>
    <row r="6699" spans="1:4">
      <c r="A6699">
        <v>6698</v>
      </c>
      <c r="B6699" s="431">
        <v>151.56649741564721</v>
      </c>
      <c r="C6699" s="324">
        <v>7.3626808604983066E-2</v>
      </c>
      <c r="D6699" s="324">
        <v>0.13941185614151883</v>
      </c>
    </row>
    <row r="6700" spans="1:4">
      <c r="A6700">
        <v>6699</v>
      </c>
      <c r="B6700" s="431">
        <v>127.94378130403267</v>
      </c>
      <c r="C6700" s="324">
        <v>5.3767931979972837E-2</v>
      </c>
      <c r="D6700" s="324">
        <v>0.12808222209001421</v>
      </c>
    </row>
    <row r="6701" spans="1:4">
      <c r="A6701">
        <v>6700</v>
      </c>
      <c r="B6701" s="431">
        <v>154.14322102819764</v>
      </c>
      <c r="C6701" s="324">
        <v>7.4257890281387559E-2</v>
      </c>
      <c r="D6701" s="324">
        <v>0.14111703391030447</v>
      </c>
    </row>
    <row r="6702" spans="1:4">
      <c r="A6702">
        <v>6701</v>
      </c>
      <c r="B6702" s="431">
        <v>109.27674297754322</v>
      </c>
      <c r="C6702" s="324">
        <v>5.7449629291635766E-2</v>
      </c>
      <c r="D6702" s="324">
        <v>0.11086728871571637</v>
      </c>
    </row>
    <row r="6703" spans="1:4">
      <c r="A6703">
        <v>6702</v>
      </c>
      <c r="B6703" s="431">
        <v>134.91724214295758</v>
      </c>
      <c r="C6703" s="324">
        <v>6.9112506438564744E-2</v>
      </c>
      <c r="D6703" s="324">
        <v>0.12821303291238687</v>
      </c>
    </row>
    <row r="6704" spans="1:4">
      <c r="A6704">
        <v>6703</v>
      </c>
      <c r="B6704" s="431">
        <v>135.37968509370651</v>
      </c>
      <c r="C6704" s="324">
        <v>7.5247679541468465E-2</v>
      </c>
      <c r="D6704" s="324">
        <v>0.12635878691980051</v>
      </c>
    </row>
    <row r="6705" spans="1:4">
      <c r="A6705">
        <v>6704</v>
      </c>
      <c r="B6705" s="431">
        <v>130.51504063359326</v>
      </c>
      <c r="C6705" s="324">
        <v>5.5148512192605303E-2</v>
      </c>
      <c r="D6705" s="324">
        <v>0.12979098308263204</v>
      </c>
    </row>
    <row r="6706" spans="1:4">
      <c r="A6706">
        <v>6705</v>
      </c>
      <c r="B6706" s="431">
        <v>126.63819206575306</v>
      </c>
      <c r="C6706" s="324">
        <v>6.3585718592435919E-2</v>
      </c>
      <c r="D6706" s="324">
        <v>0.12349938415927939</v>
      </c>
    </row>
    <row r="6707" spans="1:4">
      <c r="A6707">
        <v>6706</v>
      </c>
      <c r="B6707" s="431">
        <v>120.77084577492785</v>
      </c>
      <c r="C6707" s="324">
        <v>7.2242266532146493E-2</v>
      </c>
      <c r="D6707" s="324">
        <v>0.1160816402623271</v>
      </c>
    </row>
    <row r="6708" spans="1:4">
      <c r="A6708">
        <v>6707</v>
      </c>
      <c r="B6708" s="431">
        <v>141.11382743501792</v>
      </c>
      <c r="C6708" s="324">
        <v>5.6992447966240554E-2</v>
      </c>
      <c r="D6708" s="324">
        <v>0.13813072002486884</v>
      </c>
    </row>
    <row r="6709" spans="1:4">
      <c r="A6709">
        <v>6708</v>
      </c>
      <c r="B6709" s="431">
        <v>130.87228198508618</v>
      </c>
      <c r="C6709" s="324">
        <v>7.0383344376638235E-2</v>
      </c>
      <c r="D6709" s="324">
        <v>0.12456925782864475</v>
      </c>
    </row>
    <row r="6710" spans="1:4">
      <c r="A6710">
        <v>6709</v>
      </c>
      <c r="B6710" s="431">
        <v>130.93996110540496</v>
      </c>
      <c r="C6710" s="324">
        <v>6.8243632781432778E-2</v>
      </c>
      <c r="D6710" s="324">
        <v>0.12536625529977857</v>
      </c>
    </row>
    <row r="6711" spans="1:4">
      <c r="A6711">
        <v>6710</v>
      </c>
      <c r="B6711" s="431">
        <v>132.41044872081321</v>
      </c>
      <c r="C6711" s="324">
        <v>5.259978443970894E-2</v>
      </c>
      <c r="D6711" s="324">
        <v>0.13242744330931017</v>
      </c>
    </row>
    <row r="6712" spans="1:4">
      <c r="A6712">
        <v>6711</v>
      </c>
      <c r="B6712" s="431">
        <v>132.40706388129956</v>
      </c>
      <c r="C6712" s="324">
        <v>6.6953107512999849E-2</v>
      </c>
      <c r="D6712" s="324">
        <v>0.12699729448306527</v>
      </c>
    </row>
    <row r="6713" spans="1:4">
      <c r="A6713">
        <v>6712</v>
      </c>
      <c r="B6713" s="431">
        <v>138.90407380219767</v>
      </c>
      <c r="C6713" s="324">
        <v>6.6058401025858901E-2</v>
      </c>
      <c r="D6713" s="324">
        <v>0.13256246480370551</v>
      </c>
    </row>
    <row r="6714" spans="1:4">
      <c r="A6714">
        <v>6713</v>
      </c>
      <c r="B6714" s="431">
        <v>136.37427442259545</v>
      </c>
      <c r="C6714" s="324">
        <v>7.8321346653775006E-2</v>
      </c>
      <c r="D6714" s="324">
        <v>0.12602502796390364</v>
      </c>
    </row>
    <row r="6715" spans="1:4">
      <c r="A6715">
        <v>6714</v>
      </c>
      <c r="B6715" s="431">
        <v>140.26764633373807</v>
      </c>
      <c r="C6715" s="324">
        <v>7.8040412109364021E-2</v>
      </c>
      <c r="D6715" s="324">
        <v>0.12904583446602591</v>
      </c>
    </row>
    <row r="6716" spans="1:4">
      <c r="A6716">
        <v>6715</v>
      </c>
      <c r="B6716" s="431">
        <v>120.99473740935539</v>
      </c>
      <c r="C6716" s="324">
        <v>7.2655215660415232E-2</v>
      </c>
      <c r="D6716" s="324">
        <v>0.11613431448964823</v>
      </c>
    </row>
    <row r="6717" spans="1:4">
      <c r="A6717">
        <v>6716</v>
      </c>
      <c r="B6717" s="431">
        <v>123.76288186627207</v>
      </c>
      <c r="C6717" s="324">
        <v>7.4824490004603048E-2</v>
      </c>
      <c r="D6717" s="324">
        <v>0.11762044919784878</v>
      </c>
    </row>
    <row r="6718" spans="1:4">
      <c r="A6718">
        <v>6717</v>
      </c>
      <c r="B6718" s="431">
        <v>132.39806989484222</v>
      </c>
      <c r="C6718" s="324">
        <v>6.5348257089661563E-2</v>
      </c>
      <c r="D6718" s="324">
        <v>0.12757127795680256</v>
      </c>
    </row>
    <row r="6719" spans="1:4">
      <c r="A6719">
        <v>6718</v>
      </c>
      <c r="B6719" s="431">
        <v>130.01510413324587</v>
      </c>
      <c r="C6719" s="324">
        <v>5.3118162794559338E-2</v>
      </c>
      <c r="D6719" s="324">
        <v>0.1301311851903024</v>
      </c>
    </row>
    <row r="6720" spans="1:4">
      <c r="A6720">
        <v>6719</v>
      </c>
      <c r="B6720" s="431">
        <v>140.59035605413533</v>
      </c>
      <c r="C6720" s="324">
        <v>5.1815684988077586E-2</v>
      </c>
      <c r="D6720" s="324">
        <v>0.13993701197258351</v>
      </c>
    </row>
    <row r="6721" spans="1:4">
      <c r="A6721">
        <v>6720</v>
      </c>
      <c r="B6721" s="431">
        <v>117.83323585958887</v>
      </c>
      <c r="C6721" s="324">
        <v>5.9112777360301828E-2</v>
      </c>
      <c r="D6721" s="324">
        <v>0.11763178184407592</v>
      </c>
    </row>
    <row r="6722" spans="1:4">
      <c r="A6722">
        <v>6721</v>
      </c>
      <c r="B6722" s="431">
        <v>123.1781061028218</v>
      </c>
      <c r="C6722" s="324">
        <v>6.3932821235588203E-2</v>
      </c>
      <c r="D6722" s="324">
        <v>0.12055370355045866</v>
      </c>
    </row>
    <row r="6723" spans="1:4">
      <c r="A6723">
        <v>6722</v>
      </c>
      <c r="B6723" s="431">
        <v>132.86451773798007</v>
      </c>
      <c r="C6723" s="324">
        <v>5.7795265255400574E-2</v>
      </c>
      <c r="D6723" s="324">
        <v>0.13078759648120078</v>
      </c>
    </row>
    <row r="6724" spans="1:4">
      <c r="A6724">
        <v>6723</v>
      </c>
      <c r="B6724" s="431">
        <v>113.96567181434227</v>
      </c>
      <c r="C6724" s="324">
        <v>5.404032427540064E-2</v>
      </c>
      <c r="D6724" s="324">
        <v>0.11584794547782196</v>
      </c>
    </row>
    <row r="6725" spans="1:4">
      <c r="A6725">
        <v>6724</v>
      </c>
      <c r="B6725" s="431">
        <v>133.15744390530242</v>
      </c>
      <c r="C6725" s="324">
        <v>6.5734540520112281E-2</v>
      </c>
      <c r="D6725" s="324">
        <v>0.12804469348964798</v>
      </c>
    </row>
    <row r="6726" spans="1:4">
      <c r="A6726">
        <v>6725</v>
      </c>
      <c r="B6726" s="431">
        <v>105.72740784276779</v>
      </c>
      <c r="C6726" s="324">
        <v>7.1319306339751615E-2</v>
      </c>
      <c r="D6726" s="324">
        <v>0.10459631116832846</v>
      </c>
    </row>
    <row r="6727" spans="1:4">
      <c r="A6727">
        <v>6726</v>
      </c>
      <c r="B6727" s="431">
        <v>137.79987331246784</v>
      </c>
      <c r="C6727" s="324">
        <v>5.6828613512603855E-2</v>
      </c>
      <c r="D6727" s="324">
        <v>0.13537314365655037</v>
      </c>
    </row>
    <row r="6728" spans="1:4">
      <c r="A6728">
        <v>6727</v>
      </c>
      <c r="B6728" s="431">
        <v>134.49862590363651</v>
      </c>
      <c r="C6728" s="324">
        <v>6.2297537658502135E-2</v>
      </c>
      <c r="D6728" s="324">
        <v>0.13042732034436452</v>
      </c>
    </row>
    <row r="6729" spans="1:4">
      <c r="A6729">
        <v>6728</v>
      </c>
      <c r="B6729" s="431">
        <v>126.17804671854552</v>
      </c>
      <c r="C6729" s="324">
        <v>5.2172266837289684E-2</v>
      </c>
      <c r="D6729" s="324">
        <v>0.12712510501854368</v>
      </c>
    </row>
    <row r="6730" spans="1:4">
      <c r="A6730">
        <v>6729</v>
      </c>
      <c r="B6730" s="431">
        <v>154.30674120933682</v>
      </c>
      <c r="C6730" s="324">
        <v>6.5757845158575967E-2</v>
      </c>
      <c r="D6730" s="324">
        <v>0.14513082596898449</v>
      </c>
    </row>
    <row r="6731" spans="1:4">
      <c r="A6731">
        <v>6730</v>
      </c>
      <c r="B6731" s="431">
        <v>110.87662965234513</v>
      </c>
      <c r="C6731" s="324">
        <v>6.4872189324755317E-2</v>
      </c>
      <c r="D6731" s="324">
        <v>0.11025568180617884</v>
      </c>
    </row>
    <row r="6732" spans="1:4">
      <c r="A6732">
        <v>6731</v>
      </c>
      <c r="B6732" s="431">
        <v>146.0740749587878</v>
      </c>
      <c r="C6732" s="324">
        <v>6.2685397990367098E-2</v>
      </c>
      <c r="D6732" s="324">
        <v>0.13981174068267996</v>
      </c>
    </row>
    <row r="6733" spans="1:4">
      <c r="A6733">
        <v>6732</v>
      </c>
      <c r="B6733" s="431">
        <v>142.21713800848673</v>
      </c>
      <c r="C6733" s="324">
        <v>6.5993044756349664E-2</v>
      </c>
      <c r="D6733" s="324">
        <v>0.13526232051256074</v>
      </c>
    </row>
    <row r="6734" spans="1:4">
      <c r="A6734">
        <v>6733</v>
      </c>
      <c r="B6734" s="431">
        <v>146.67077643292632</v>
      </c>
      <c r="C6734" s="324">
        <v>6.981801529406477E-2</v>
      </c>
      <c r="D6734" s="324">
        <v>0.13722400684718994</v>
      </c>
    </row>
    <row r="6735" spans="1:4">
      <c r="A6735">
        <v>6734</v>
      </c>
      <c r="B6735" s="431">
        <v>138.9311075571039</v>
      </c>
      <c r="C6735" s="324">
        <v>6.4876755478268849E-2</v>
      </c>
      <c r="D6735" s="324">
        <v>0.13305208699836441</v>
      </c>
    </row>
    <row r="6736" spans="1:4">
      <c r="A6736">
        <v>6735</v>
      </c>
      <c r="B6736" s="431">
        <v>131.77531579603942</v>
      </c>
      <c r="C6736" s="324">
        <v>6.8036104961315222E-2</v>
      </c>
      <c r="D6736" s="324">
        <v>0.1261049068801359</v>
      </c>
    </row>
    <row r="6737" spans="1:4">
      <c r="A6737">
        <v>6736</v>
      </c>
      <c r="B6737" s="431">
        <v>136.17869045635109</v>
      </c>
      <c r="C6737" s="324">
        <v>7.9937651799962692E-2</v>
      </c>
      <c r="D6737" s="324">
        <v>0.12531411150414179</v>
      </c>
    </row>
    <row r="6738" spans="1:4">
      <c r="A6738">
        <v>6737</v>
      </c>
      <c r="B6738" s="431">
        <v>108.34823964074819</v>
      </c>
      <c r="C6738" s="324">
        <v>5.6669760102718028E-2</v>
      </c>
      <c r="D6738" s="324">
        <v>0.11028056898472444</v>
      </c>
    </row>
    <row r="6739" spans="1:4">
      <c r="A6739">
        <v>6738</v>
      </c>
      <c r="B6739" s="431">
        <v>141.14744063922166</v>
      </c>
      <c r="C6739" s="324">
        <v>7.5785539828141013E-2</v>
      </c>
      <c r="D6739" s="324">
        <v>0.13055610325565242</v>
      </c>
    </row>
    <row r="6740" spans="1:4">
      <c r="A6740">
        <v>6739</v>
      </c>
      <c r="B6740" s="431">
        <v>147.9838411473558</v>
      </c>
      <c r="C6740" s="324">
        <v>6.3553547772371002E-2</v>
      </c>
      <c r="D6740" s="324">
        <v>0.14099609633896057</v>
      </c>
    </row>
    <row r="6741" spans="1:4">
      <c r="A6741">
        <v>6740</v>
      </c>
      <c r="B6741" s="431">
        <v>115.60170667064048</v>
      </c>
      <c r="C6741" s="324">
        <v>6.1833893424753983E-2</v>
      </c>
      <c r="D6741" s="324">
        <v>0.11496230303026547</v>
      </c>
    </row>
    <row r="6742" spans="1:4">
      <c r="A6742">
        <v>6741</v>
      </c>
      <c r="B6742" s="431">
        <v>138.49027948371429</v>
      </c>
      <c r="C6742" s="324">
        <v>6.1796843652518862E-2</v>
      </c>
      <c r="D6742" s="324">
        <v>0.13392392029563277</v>
      </c>
    </row>
    <row r="6743" spans="1:4">
      <c r="A6743">
        <v>6742</v>
      </c>
      <c r="B6743" s="431">
        <v>156.97127213419148</v>
      </c>
      <c r="C6743" s="324">
        <v>6.8159334165118324E-2</v>
      </c>
      <c r="D6743" s="324">
        <v>0.14613247660839968</v>
      </c>
    </row>
    <row r="6744" spans="1:4">
      <c r="A6744">
        <v>6743</v>
      </c>
      <c r="B6744" s="431">
        <v>133.00095276866998</v>
      </c>
      <c r="C6744" s="324">
        <v>6.9966005869193937E-2</v>
      </c>
      <c r="D6744" s="324">
        <v>0.12639063578590173</v>
      </c>
    </row>
    <row r="6745" spans="1:4">
      <c r="A6745">
        <v>6744</v>
      </c>
      <c r="B6745" s="431">
        <v>133.34022549933172</v>
      </c>
      <c r="C6745" s="324">
        <v>5.9436018680891031E-2</v>
      </c>
      <c r="D6745" s="324">
        <v>0.13055832958350636</v>
      </c>
    </row>
    <row r="6746" spans="1:4">
      <c r="A6746">
        <v>6745</v>
      </c>
      <c r="B6746" s="431">
        <v>127.99736172179803</v>
      </c>
      <c r="C6746" s="324">
        <v>6.6453345462890973E-2</v>
      </c>
      <c r="D6746" s="324">
        <v>0.12362834075380072</v>
      </c>
    </row>
    <row r="6747" spans="1:4">
      <c r="A6747">
        <v>6746</v>
      </c>
      <c r="B6747" s="431">
        <v>134.92584161457032</v>
      </c>
      <c r="C6747" s="324">
        <v>5.6513146560878101E-2</v>
      </c>
      <c r="D6747" s="324">
        <v>0.13304633255851508</v>
      </c>
    </row>
    <row r="6748" spans="1:4">
      <c r="A6748">
        <v>6747</v>
      </c>
      <c r="B6748" s="431">
        <v>147.31104990045617</v>
      </c>
      <c r="C6748" s="324">
        <v>6.6557533678858333E-2</v>
      </c>
      <c r="D6748" s="324">
        <v>0.13912839888846587</v>
      </c>
    </row>
    <row r="6749" spans="1:4">
      <c r="A6749">
        <v>6748</v>
      </c>
      <c r="B6749" s="431">
        <v>116.62014069705619</v>
      </c>
      <c r="C6749" s="324">
        <v>7.8761391052399474E-2</v>
      </c>
      <c r="D6749" s="324">
        <v>0.11110977176149038</v>
      </c>
    </row>
    <row r="6750" spans="1:4">
      <c r="A6750">
        <v>6749</v>
      </c>
      <c r="B6750" s="431">
        <v>110.68726190006959</v>
      </c>
      <c r="C6750" s="324">
        <v>5.9112914711755199E-2</v>
      </c>
      <c r="D6750" s="324">
        <v>0.1116176970136806</v>
      </c>
    </row>
    <row r="6751" spans="1:4">
      <c r="A6751">
        <v>6750</v>
      </c>
      <c r="B6751" s="431">
        <v>129.9532248637768</v>
      </c>
      <c r="C6751" s="324">
        <v>7.2318811943903008E-2</v>
      </c>
      <c r="D6751" s="324">
        <v>0.12319219746979888</v>
      </c>
    </row>
    <row r="6752" spans="1:4">
      <c r="A6752">
        <v>6751</v>
      </c>
      <c r="B6752" s="431">
        <v>143.24608274217553</v>
      </c>
      <c r="C6752" s="324">
        <v>7.1238177396002314E-2</v>
      </c>
      <c r="D6752" s="324">
        <v>0.13395043217396557</v>
      </c>
    </row>
    <row r="6753" spans="1:4">
      <c r="A6753">
        <v>6752</v>
      </c>
      <c r="B6753" s="431">
        <v>131.51904184307602</v>
      </c>
      <c r="C6753" s="324">
        <v>7.8241923608929814E-2</v>
      </c>
      <c r="D6753" s="324">
        <v>0.12241371746363558</v>
      </c>
    </row>
    <row r="6754" spans="1:4">
      <c r="A6754">
        <v>6753</v>
      </c>
      <c r="B6754" s="431">
        <v>107.14767313678763</v>
      </c>
      <c r="C6754" s="324">
        <v>5.3671427999470118E-2</v>
      </c>
      <c r="D6754" s="324">
        <v>0.11002520644025297</v>
      </c>
    </row>
    <row r="6755" spans="1:4">
      <c r="A6755">
        <v>6754</v>
      </c>
      <c r="B6755" s="431">
        <v>146.87511114995456</v>
      </c>
      <c r="C6755" s="324">
        <v>6.833589304626729E-2</v>
      </c>
      <c r="D6755" s="324">
        <v>0.13801443520208467</v>
      </c>
    </row>
    <row r="6756" spans="1:4">
      <c r="A6756">
        <v>6755</v>
      </c>
      <c r="B6756" s="431">
        <v>123.09475797029849</v>
      </c>
      <c r="C6756" s="324">
        <v>5.3881718676482199E-2</v>
      </c>
      <c r="D6756" s="324">
        <v>0.12382690560499739</v>
      </c>
    </row>
    <row r="6757" spans="1:4">
      <c r="A6757">
        <v>6756</v>
      </c>
      <c r="B6757" s="431">
        <v>134.91702274979306</v>
      </c>
      <c r="C6757" s="324">
        <v>5.9687258838530287E-2</v>
      </c>
      <c r="D6757" s="324">
        <v>0.13178443489418357</v>
      </c>
    </row>
    <row r="6758" spans="1:4">
      <c r="A6758">
        <v>6757</v>
      </c>
      <c r="B6758" s="431">
        <v>111.01792307950753</v>
      </c>
      <c r="C6758" s="324">
        <v>5.254129297684007E-2</v>
      </c>
      <c r="D6758" s="324">
        <v>0.11371003132471928</v>
      </c>
    </row>
    <row r="6759" spans="1:4">
      <c r="A6759">
        <v>6758</v>
      </c>
      <c r="B6759" s="431">
        <v>135.03435401182551</v>
      </c>
      <c r="C6759" s="324">
        <v>5.6414849998622597E-2</v>
      </c>
      <c r="D6759" s="324">
        <v>0.13317844810078058</v>
      </c>
    </row>
    <row r="6760" spans="1:4">
      <c r="A6760">
        <v>6759</v>
      </c>
      <c r="B6760" s="431">
        <v>145.9661468104903</v>
      </c>
      <c r="C6760" s="324">
        <v>7.0658567799561922E-2</v>
      </c>
      <c r="D6760" s="324">
        <v>0.13631780579243111</v>
      </c>
    </row>
    <row r="6761" spans="1:4">
      <c r="A6761">
        <v>6760</v>
      </c>
      <c r="B6761" s="431">
        <v>139.72757390682179</v>
      </c>
      <c r="C6761" s="324">
        <v>7.3164635842277032E-2</v>
      </c>
      <c r="D6761" s="324">
        <v>0.13046286206325092</v>
      </c>
    </row>
    <row r="6762" spans="1:4">
      <c r="A6762">
        <v>6761</v>
      </c>
      <c r="B6762" s="431">
        <v>136.46304161949965</v>
      </c>
      <c r="C6762" s="324">
        <v>6.7541529674800829E-2</v>
      </c>
      <c r="D6762" s="324">
        <v>0.13002885510717749</v>
      </c>
    </row>
    <row r="6763" spans="1:4">
      <c r="A6763">
        <v>6762</v>
      </c>
      <c r="B6763" s="431">
        <v>125.55748732210154</v>
      </c>
      <c r="C6763" s="324">
        <v>6.2730252110739362E-2</v>
      </c>
      <c r="D6763" s="324">
        <v>0.12290114012169302</v>
      </c>
    </row>
    <row r="6764" spans="1:4">
      <c r="A6764">
        <v>6763</v>
      </c>
      <c r="B6764" s="431">
        <v>153.78487778932347</v>
      </c>
      <c r="C6764" s="324">
        <v>7.4813875148451836E-2</v>
      </c>
      <c r="D6764" s="324">
        <v>0.14059649922698217</v>
      </c>
    </row>
    <row r="6765" spans="1:4">
      <c r="A6765">
        <v>6764</v>
      </c>
      <c r="B6765" s="431">
        <v>136.88078640980152</v>
      </c>
      <c r="C6765" s="324">
        <v>7.1213842342241596E-2</v>
      </c>
      <c r="D6765" s="324">
        <v>0.12898242573516655</v>
      </c>
    </row>
    <row r="6766" spans="1:4">
      <c r="A6766">
        <v>6765</v>
      </c>
      <c r="B6766" s="431">
        <v>145.08316073709415</v>
      </c>
      <c r="C6766" s="324">
        <v>7.7871437425665296E-2</v>
      </c>
      <c r="D6766" s="324">
        <v>0.132725979096214</v>
      </c>
    </row>
    <row r="6767" spans="1:4">
      <c r="A6767">
        <v>6766</v>
      </c>
      <c r="B6767" s="431">
        <v>137.76320366817902</v>
      </c>
      <c r="C6767" s="324">
        <v>7.6802723313124252E-2</v>
      </c>
      <c r="D6767" s="324">
        <v>0.12761232800455266</v>
      </c>
    </row>
    <row r="6768" spans="1:4">
      <c r="A6768">
        <v>6767</v>
      </c>
      <c r="B6768" s="431">
        <v>135.10331122072267</v>
      </c>
      <c r="C6768" s="324">
        <v>5.1752879150096742E-2</v>
      </c>
      <c r="D6768" s="324">
        <v>0.13513474260719391</v>
      </c>
    </row>
    <row r="6769" spans="1:4">
      <c r="A6769">
        <v>6768</v>
      </c>
      <c r="B6769" s="431">
        <v>105.07997294872685</v>
      </c>
      <c r="C6769" s="324">
        <v>6.4390484003531978E-2</v>
      </c>
      <c r="D6769" s="324">
        <v>0.10565630478249519</v>
      </c>
    </row>
    <row r="6770" spans="1:4">
      <c r="A6770">
        <v>6769</v>
      </c>
      <c r="B6770" s="431">
        <v>105.55397247179336</v>
      </c>
      <c r="C6770" s="324">
        <v>6.2128210655473269E-2</v>
      </c>
      <c r="D6770" s="324">
        <v>0.10657513255323621</v>
      </c>
    </row>
    <row r="6771" spans="1:4">
      <c r="A6771">
        <v>6770</v>
      </c>
      <c r="B6771" s="431">
        <v>140.87195579394535</v>
      </c>
      <c r="C6771" s="324">
        <v>7.482926537041984E-2</v>
      </c>
      <c r="D6771" s="324">
        <v>0.13070966264271294</v>
      </c>
    </row>
    <row r="6772" spans="1:4">
      <c r="A6772">
        <v>6771</v>
      </c>
      <c r="B6772" s="431">
        <v>119.74659816120744</v>
      </c>
      <c r="C6772" s="324">
        <v>6.7996421022338993E-2</v>
      </c>
      <c r="D6772" s="324">
        <v>0.11652737221433003</v>
      </c>
    </row>
    <row r="6773" spans="1:4">
      <c r="A6773">
        <v>6772</v>
      </c>
      <c r="B6773" s="431">
        <v>117.30213697410002</v>
      </c>
      <c r="C6773" s="324">
        <v>5.9394040405468106E-2</v>
      </c>
      <c r="D6773" s="324">
        <v>0.11709988662445409</v>
      </c>
    </row>
    <row r="6774" spans="1:4">
      <c r="A6774">
        <v>6773</v>
      </c>
      <c r="B6774" s="431">
        <v>149.12075975274337</v>
      </c>
      <c r="C6774" s="324">
        <v>7.2650663281162584E-2</v>
      </c>
      <c r="D6774" s="324">
        <v>0.1379405565391027</v>
      </c>
    </row>
    <row r="6775" spans="1:4">
      <c r="A6775">
        <v>6774</v>
      </c>
      <c r="B6775" s="431">
        <v>134.85399100361221</v>
      </c>
      <c r="C6775" s="324">
        <v>6.0361556308512372E-2</v>
      </c>
      <c r="D6775" s="324">
        <v>0.13146873497702968</v>
      </c>
    </row>
    <row r="6776" spans="1:4">
      <c r="A6776">
        <v>6775</v>
      </c>
      <c r="B6776" s="431">
        <v>143.35270531813222</v>
      </c>
      <c r="C6776" s="324">
        <v>5.8274552341678443E-2</v>
      </c>
      <c r="D6776" s="324">
        <v>0.13947523106728874</v>
      </c>
    </row>
    <row r="6777" spans="1:4">
      <c r="A6777">
        <v>6776</v>
      </c>
      <c r="B6777" s="431">
        <v>136.91258593146722</v>
      </c>
      <c r="C6777" s="324">
        <v>6.3079149570818602E-2</v>
      </c>
      <c r="D6777" s="324">
        <v>0.13211258038871149</v>
      </c>
    </row>
    <row r="6778" spans="1:4">
      <c r="A6778">
        <v>6777</v>
      </c>
      <c r="B6778" s="431">
        <v>122.14203931407202</v>
      </c>
      <c r="C6778" s="324">
        <v>5.1725225603079995E-2</v>
      </c>
      <c r="D6778" s="324">
        <v>0.12373482330681761</v>
      </c>
    </row>
    <row r="6779" spans="1:4">
      <c r="A6779">
        <v>6778</v>
      </c>
      <c r="B6779" s="431">
        <v>127.21152397320064</v>
      </c>
      <c r="C6779" s="324">
        <v>5.1811196478927138E-2</v>
      </c>
      <c r="D6779" s="324">
        <v>0.12816621288481961</v>
      </c>
    </row>
    <row r="6780" spans="1:4">
      <c r="A6780">
        <v>6779</v>
      </c>
      <c r="B6780" s="431">
        <v>134.18492148379784</v>
      </c>
      <c r="C6780" s="324">
        <v>5.6372865380892936E-2</v>
      </c>
      <c r="D6780" s="324">
        <v>0.1324683346753541</v>
      </c>
    </row>
    <row r="6781" spans="1:4">
      <c r="A6781">
        <v>6780</v>
      </c>
      <c r="B6781" s="431">
        <v>120.28145100375319</v>
      </c>
      <c r="C6781" s="324">
        <v>5.5311211107909312E-2</v>
      </c>
      <c r="D6781" s="324">
        <v>0.12091465594687839</v>
      </c>
    </row>
    <row r="6782" spans="1:4">
      <c r="A6782">
        <v>6781</v>
      </c>
      <c r="B6782" s="431">
        <v>134.97507408966555</v>
      </c>
      <c r="C6782" s="324">
        <v>7.0198248792532017E-2</v>
      </c>
      <c r="D6782" s="324">
        <v>0.12786134475559977</v>
      </c>
    </row>
    <row r="6783" spans="1:4">
      <c r="A6783">
        <v>6782</v>
      </c>
      <c r="B6783" s="431">
        <v>145.85342912423721</v>
      </c>
      <c r="C6783" s="324">
        <v>7.7034430549030392E-2</v>
      </c>
      <c r="D6783" s="324">
        <v>0.13363688709891691</v>
      </c>
    </row>
    <row r="6784" spans="1:4">
      <c r="A6784">
        <v>6783</v>
      </c>
      <c r="B6784" s="431">
        <v>137.68764549120598</v>
      </c>
      <c r="C6784" s="324">
        <v>7.0910566882654361E-2</v>
      </c>
      <c r="D6784" s="324">
        <v>0.12972729179879147</v>
      </c>
    </row>
    <row r="6785" spans="1:4">
      <c r="A6785">
        <v>6784</v>
      </c>
      <c r="B6785" s="431">
        <v>138.26619228826073</v>
      </c>
      <c r="C6785" s="324">
        <v>5.6908943325704404E-2</v>
      </c>
      <c r="D6785" s="324">
        <v>0.13573769159846036</v>
      </c>
    </row>
    <row r="6786" spans="1:4">
      <c r="A6786">
        <v>6785</v>
      </c>
      <c r="B6786" s="431">
        <v>131.85004487724618</v>
      </c>
      <c r="C6786" s="324">
        <v>5.6255239311724548E-2</v>
      </c>
      <c r="D6786" s="324">
        <v>0.13051536940209854</v>
      </c>
    </row>
    <row r="6787" spans="1:4">
      <c r="A6787">
        <v>6786</v>
      </c>
      <c r="B6787" s="431">
        <v>131.2942325036058</v>
      </c>
      <c r="C6787" s="324">
        <v>7.2133980026531028E-2</v>
      </c>
      <c r="D6787" s="324">
        <v>0.12429723456945362</v>
      </c>
    </row>
    <row r="6788" spans="1:4">
      <c r="A6788">
        <v>6787</v>
      </c>
      <c r="B6788" s="431">
        <v>120.89303181052904</v>
      </c>
      <c r="C6788" s="324">
        <v>6.9355377587189612E-2</v>
      </c>
      <c r="D6788" s="324">
        <v>0.11703277121744871</v>
      </c>
    </row>
    <row r="6789" spans="1:4">
      <c r="A6789">
        <v>6788</v>
      </c>
      <c r="B6789" s="431">
        <v>127.86047739908973</v>
      </c>
      <c r="C6789" s="324">
        <v>5.3430403747330608E-2</v>
      </c>
      <c r="D6789" s="324">
        <v>0.12813459427088178</v>
      </c>
    </row>
    <row r="6790" spans="1:4">
      <c r="A6790">
        <v>6789</v>
      </c>
      <c r="B6790" s="431">
        <v>142.45844015540436</v>
      </c>
      <c r="C6790" s="324">
        <v>6.2697746503491775E-2</v>
      </c>
      <c r="D6790" s="324">
        <v>0.13682904886441896</v>
      </c>
    </row>
    <row r="6791" spans="1:4">
      <c r="A6791">
        <v>6790</v>
      </c>
      <c r="B6791" s="431">
        <v>133.96947229972008</v>
      </c>
      <c r="C6791" s="324">
        <v>5.531271651168946E-2</v>
      </c>
      <c r="D6791" s="324">
        <v>0.1327040314775797</v>
      </c>
    </row>
    <row r="6792" spans="1:4">
      <c r="A6792">
        <v>6791</v>
      </c>
      <c r="B6792" s="431">
        <v>124.68688280300857</v>
      </c>
      <c r="C6792" s="324">
        <v>5.9505891664654899E-2</v>
      </c>
      <c r="D6792" s="324">
        <v>0.12326629747591636</v>
      </c>
    </row>
    <row r="6793" spans="1:4">
      <c r="A6793">
        <v>6792</v>
      </c>
      <c r="B6793" s="431">
        <v>132.56781868559659</v>
      </c>
      <c r="C6793" s="324">
        <v>6.494041663358939E-2</v>
      </c>
      <c r="D6793" s="324">
        <v>0.1278578605198426</v>
      </c>
    </row>
    <row r="6794" spans="1:4">
      <c r="A6794">
        <v>6793</v>
      </c>
      <c r="B6794" s="431">
        <v>119.65403327176266</v>
      </c>
      <c r="C6794" s="324">
        <v>7.8736903922975485E-2</v>
      </c>
      <c r="D6794" s="324">
        <v>0.11338349867716073</v>
      </c>
    </row>
    <row r="6795" spans="1:4">
      <c r="A6795">
        <v>6794</v>
      </c>
      <c r="B6795" s="431">
        <v>125.75438350546776</v>
      </c>
      <c r="C6795" s="324">
        <v>6.1131576733259287E-2</v>
      </c>
      <c r="D6795" s="324">
        <v>0.12360533144118477</v>
      </c>
    </row>
    <row r="6796" spans="1:4">
      <c r="A6796">
        <v>6795</v>
      </c>
      <c r="B6796" s="431">
        <v>125.33969282629221</v>
      </c>
      <c r="C6796" s="324">
        <v>6.9490023697488953E-2</v>
      </c>
      <c r="D6796" s="324">
        <v>0.12050628670534702</v>
      </c>
    </row>
    <row r="6797" spans="1:4">
      <c r="A6797">
        <v>6796</v>
      </c>
      <c r="B6797" s="431">
        <v>153.29087730162061</v>
      </c>
      <c r="C6797" s="324">
        <v>6.6964092472085776E-2</v>
      </c>
      <c r="D6797" s="324">
        <v>0.14375042320585116</v>
      </c>
    </row>
    <row r="6798" spans="1:4">
      <c r="A6798">
        <v>6797</v>
      </c>
      <c r="B6798" s="431">
        <v>139.73417317296864</v>
      </c>
      <c r="C6798" s="324">
        <v>5.5111454080376522E-2</v>
      </c>
      <c r="D6798" s="324">
        <v>0.13775551599777147</v>
      </c>
    </row>
    <row r="6799" spans="1:4">
      <c r="A6799">
        <v>6798</v>
      </c>
      <c r="B6799" s="431">
        <v>130.4994101579972</v>
      </c>
      <c r="C6799" s="324">
        <v>5.4106423460927991E-2</v>
      </c>
      <c r="D6799" s="324">
        <v>0.13017470377536927</v>
      </c>
    </row>
    <row r="6800" spans="1:4">
      <c r="A6800">
        <v>6799</v>
      </c>
      <c r="B6800" s="431">
        <v>140.8039768692951</v>
      </c>
      <c r="C6800" s="324">
        <v>7.9625075487245373E-2</v>
      </c>
      <c r="D6800" s="324">
        <v>0.12886096656100807</v>
      </c>
    </row>
    <row r="6801" spans="1:4">
      <c r="A6801">
        <v>6800</v>
      </c>
      <c r="B6801" s="431">
        <v>146.02437095473402</v>
      </c>
      <c r="C6801" s="324">
        <v>5.4903433641839514E-2</v>
      </c>
      <c r="D6801" s="324">
        <v>0.14327619684260584</v>
      </c>
    </row>
    <row r="6802" spans="1:4">
      <c r="A6802">
        <v>6801</v>
      </c>
      <c r="B6802" s="431">
        <v>111.89264853954026</v>
      </c>
      <c r="C6802" s="324">
        <v>6.8933592047045744E-2</v>
      </c>
      <c r="D6802" s="324">
        <v>0.11002301949669674</v>
      </c>
    </row>
    <row r="6803" spans="1:4">
      <c r="A6803">
        <v>6802</v>
      </c>
      <c r="B6803" s="431">
        <v>118.49712621928988</v>
      </c>
      <c r="C6803" s="324">
        <v>5.795366757919717E-2</v>
      </c>
      <c r="D6803" s="324">
        <v>0.11854930550977374</v>
      </c>
    </row>
    <row r="6804" spans="1:4">
      <c r="A6804">
        <v>6803</v>
      </c>
      <c r="B6804" s="431">
        <v>145.4172233923594</v>
      </c>
      <c r="C6804" s="324">
        <v>5.9896947820622916E-2</v>
      </c>
      <c r="D6804" s="324">
        <v>0.14049737504131354</v>
      </c>
    </row>
    <row r="6805" spans="1:4">
      <c r="A6805">
        <v>6804</v>
      </c>
      <c r="B6805" s="431">
        <v>132.91978119921549</v>
      </c>
      <c r="C6805" s="324">
        <v>5.99704653397065E-2</v>
      </c>
      <c r="D6805" s="324">
        <v>0.1300016844120459</v>
      </c>
    </row>
    <row r="6806" spans="1:4">
      <c r="A6806">
        <v>6805</v>
      </c>
      <c r="B6806" s="431">
        <v>144.19022678742908</v>
      </c>
      <c r="C6806" s="324">
        <v>6.9479462052453062E-2</v>
      </c>
      <c r="D6806" s="324">
        <v>0.1354065819026507</v>
      </c>
    </row>
    <row r="6807" spans="1:4">
      <c r="A6807">
        <v>6806</v>
      </c>
      <c r="B6807" s="431">
        <v>110.97304768808641</v>
      </c>
      <c r="C6807" s="324">
        <v>7.3652728844272319E-2</v>
      </c>
      <c r="D6807" s="324">
        <v>0.10812008490891317</v>
      </c>
    </row>
    <row r="6808" spans="1:4">
      <c r="A6808">
        <v>6807</v>
      </c>
      <c r="B6808" s="431">
        <v>113.35126938197452</v>
      </c>
      <c r="C6808" s="324">
        <v>7.9815303604032523E-2</v>
      </c>
      <c r="D6808" s="324">
        <v>0.10840739461649875</v>
      </c>
    </row>
    <row r="6809" spans="1:4">
      <c r="A6809">
        <v>6808</v>
      </c>
      <c r="B6809" s="431">
        <v>139.7667494824039</v>
      </c>
      <c r="C6809" s="324">
        <v>7.9559683496858782E-2</v>
      </c>
      <c r="D6809" s="324">
        <v>0.12811376262132479</v>
      </c>
    </row>
    <row r="6810" spans="1:4">
      <c r="A6810">
        <v>6809</v>
      </c>
      <c r="B6810" s="431">
        <v>125.73220197691835</v>
      </c>
      <c r="C6810" s="324">
        <v>6.6136373819846841E-2</v>
      </c>
      <c r="D6810" s="324">
        <v>0.12190950901488797</v>
      </c>
    </row>
    <row r="6811" spans="1:4">
      <c r="A6811">
        <v>6810</v>
      </c>
      <c r="B6811" s="431">
        <v>114.98877059442059</v>
      </c>
      <c r="C6811" s="324">
        <v>6.2718315568155755E-2</v>
      </c>
      <c r="D6811" s="324">
        <v>0.11420350338074831</v>
      </c>
    </row>
    <row r="6812" spans="1:4">
      <c r="A6812">
        <v>6811</v>
      </c>
      <c r="B6812" s="431">
        <v>117.89815385910242</v>
      </c>
      <c r="C6812" s="324">
        <v>5.697537365228654E-2</v>
      </c>
      <c r="D6812" s="324">
        <v>0.11834360105566982</v>
      </c>
    </row>
    <row r="6813" spans="1:4">
      <c r="A6813">
        <v>6812</v>
      </c>
      <c r="B6813" s="431">
        <v>146.39595463072021</v>
      </c>
      <c r="C6813" s="324">
        <v>6.9297678647235822E-2</v>
      </c>
      <c r="D6813" s="324">
        <v>0.13722629521218013</v>
      </c>
    </row>
    <row r="6814" spans="1:4">
      <c r="A6814">
        <v>6813</v>
      </c>
      <c r="B6814" s="431">
        <v>114.74452704870038</v>
      </c>
      <c r="C6814" s="324">
        <v>5.0999920731876008E-2</v>
      </c>
      <c r="D6814" s="324">
        <v>0.11744279807311032</v>
      </c>
    </row>
    <row r="6815" spans="1:4">
      <c r="A6815">
        <v>6814</v>
      </c>
      <c r="B6815" s="431">
        <v>116.38962179586503</v>
      </c>
      <c r="C6815" s="324">
        <v>5.7716937753240084E-2</v>
      </c>
      <c r="D6815" s="324">
        <v>0.11683410324323182</v>
      </c>
    </row>
    <row r="6816" spans="1:4">
      <c r="A6816">
        <v>6815</v>
      </c>
      <c r="B6816" s="431">
        <v>127.18290510501191</v>
      </c>
      <c r="C6816" s="324">
        <v>7.3363993066998201E-2</v>
      </c>
      <c r="D6816" s="324">
        <v>0.12070364545928909</v>
      </c>
    </row>
    <row r="6817" spans="1:4">
      <c r="A6817">
        <v>6816</v>
      </c>
      <c r="B6817" s="431">
        <v>125.57489964629013</v>
      </c>
      <c r="C6817" s="324">
        <v>6.9234588928164253E-2</v>
      </c>
      <c r="D6817" s="324">
        <v>0.12077435563220926</v>
      </c>
    </row>
    <row r="6818" spans="1:4">
      <c r="A6818">
        <v>6817</v>
      </c>
      <c r="B6818" s="431">
        <v>141.00350101870265</v>
      </c>
      <c r="C6818" s="324">
        <v>5.6895841656669902E-2</v>
      </c>
      <c r="D6818" s="324">
        <v>0.13807819316919653</v>
      </c>
    </row>
    <row r="6819" spans="1:4">
      <c r="A6819">
        <v>6818</v>
      </c>
      <c r="B6819" s="431">
        <v>129.31207874232786</v>
      </c>
      <c r="C6819" s="324">
        <v>7.9032402680736219E-2</v>
      </c>
      <c r="D6819" s="324">
        <v>0.12050697887429943</v>
      </c>
    </row>
    <row r="6820" spans="1:4">
      <c r="A6820">
        <v>6819</v>
      </c>
      <c r="B6820" s="431">
        <v>155.23494314488721</v>
      </c>
      <c r="C6820" s="324">
        <v>7.6309231988298351E-2</v>
      </c>
      <c r="D6820" s="324">
        <v>0.14104056388250094</v>
      </c>
    </row>
    <row r="6821" spans="1:4">
      <c r="A6821">
        <v>6820</v>
      </c>
      <c r="B6821" s="431">
        <v>129.74412806778372</v>
      </c>
      <c r="C6821" s="324">
        <v>7.6893341241820415E-2</v>
      </c>
      <c r="D6821" s="324">
        <v>0.12151979011323408</v>
      </c>
    </row>
    <row r="6822" spans="1:4">
      <c r="A6822">
        <v>6821</v>
      </c>
      <c r="B6822" s="431">
        <v>128.54812192750512</v>
      </c>
      <c r="C6822" s="324">
        <v>5.3725189135281924E-2</v>
      </c>
      <c r="D6822" s="324">
        <v>0.12862363645277056</v>
      </c>
    </row>
    <row r="6823" spans="1:4">
      <c r="A6823">
        <v>6822</v>
      </c>
      <c r="B6823" s="431">
        <v>161.8673783359817</v>
      </c>
      <c r="C6823" s="324">
        <v>7.8560855835006035E-2</v>
      </c>
      <c r="D6823" s="324">
        <v>0.14501267166804011</v>
      </c>
    </row>
    <row r="6824" spans="1:4">
      <c r="A6824">
        <v>6823</v>
      </c>
      <c r="B6824" s="431">
        <v>139.46885001520596</v>
      </c>
      <c r="C6824" s="324">
        <v>6.3646433927885465E-2</v>
      </c>
      <c r="D6824" s="324">
        <v>0.13398336172028819</v>
      </c>
    </row>
    <row r="6825" spans="1:4">
      <c r="A6825">
        <v>6824</v>
      </c>
      <c r="B6825" s="431">
        <v>121.4468227492389</v>
      </c>
      <c r="C6825" s="324">
        <v>7.174149300984177E-2</v>
      </c>
      <c r="D6825" s="324">
        <v>0.11675563482967083</v>
      </c>
    </row>
    <row r="6826" spans="1:4">
      <c r="A6826">
        <v>6825</v>
      </c>
      <c r="B6826" s="431">
        <v>119.58876267774939</v>
      </c>
      <c r="C6826" s="324">
        <v>5.1586811967001676E-2</v>
      </c>
      <c r="D6826" s="324">
        <v>0.12153255257806336</v>
      </c>
    </row>
    <row r="6827" spans="1:4">
      <c r="A6827">
        <v>6826</v>
      </c>
      <c r="B6827" s="431">
        <v>149.64872720906448</v>
      </c>
      <c r="C6827" s="324">
        <v>5.549497783905593E-2</v>
      </c>
      <c r="D6827" s="324">
        <v>0.14612155270392205</v>
      </c>
    </row>
    <row r="6828" spans="1:4">
      <c r="A6828">
        <v>6827</v>
      </c>
      <c r="B6828" s="431">
        <v>125.99712788239775</v>
      </c>
      <c r="C6828" s="324">
        <v>5.3336804752860595E-2</v>
      </c>
      <c r="D6828" s="324">
        <v>0.12654481212304589</v>
      </c>
    </row>
    <row r="6829" spans="1:4">
      <c r="A6829">
        <v>6828</v>
      </c>
      <c r="B6829" s="431">
        <v>123.30204377061285</v>
      </c>
      <c r="C6829" s="324">
        <v>5.3428679478088714E-2</v>
      </c>
      <c r="D6829" s="324">
        <v>0.12416348622197038</v>
      </c>
    </row>
    <row r="6830" spans="1:4">
      <c r="A6830">
        <v>6829</v>
      </c>
      <c r="B6830" s="431">
        <v>153.17711739848957</v>
      </c>
      <c r="C6830" s="324">
        <v>7.9314298461803379E-2</v>
      </c>
      <c r="D6830" s="324">
        <v>0.13819038278485507</v>
      </c>
    </row>
    <row r="6831" spans="1:4">
      <c r="A6831">
        <v>6830</v>
      </c>
      <c r="B6831" s="431">
        <v>151.27582949588808</v>
      </c>
      <c r="C6831" s="324">
        <v>7.7258225086731011E-2</v>
      </c>
      <c r="D6831" s="324">
        <v>0.13763640765433771</v>
      </c>
    </row>
    <row r="6832" spans="1:4">
      <c r="A6832">
        <v>6831</v>
      </c>
      <c r="B6832" s="431">
        <v>154.8383722532493</v>
      </c>
      <c r="C6832" s="324">
        <v>6.8672388558589106E-2</v>
      </c>
      <c r="D6832" s="324">
        <v>0.14419492373888704</v>
      </c>
    </row>
    <row r="6833" spans="1:4">
      <c r="A6833">
        <v>6832</v>
      </c>
      <c r="B6833" s="431">
        <v>148.57695581856322</v>
      </c>
      <c r="C6833" s="324">
        <v>6.7512207947444267E-2</v>
      </c>
      <c r="D6833" s="324">
        <v>0.1397278762453156</v>
      </c>
    </row>
    <row r="6834" spans="1:4">
      <c r="A6834">
        <v>6833</v>
      </c>
      <c r="B6834" s="431">
        <v>152.10022925882174</v>
      </c>
      <c r="C6834" s="324">
        <v>7.0494098388820009E-2</v>
      </c>
      <c r="D6834" s="324">
        <v>0.14120411591671925</v>
      </c>
    </row>
    <row r="6835" spans="1:4">
      <c r="A6835">
        <v>6834</v>
      </c>
      <c r="B6835" s="431">
        <v>135.96982564565275</v>
      </c>
      <c r="C6835" s="324">
        <v>7.5412428628379685E-2</v>
      </c>
      <c r="D6835" s="324">
        <v>0.12675034663117338</v>
      </c>
    </row>
    <row r="6836" spans="1:4">
      <c r="A6836">
        <v>6835</v>
      </c>
      <c r="B6836" s="431">
        <v>146.65278762432942</v>
      </c>
      <c r="C6836" s="324">
        <v>6.4496278192147746E-2</v>
      </c>
      <c r="D6836" s="324">
        <v>0.13949279164455658</v>
      </c>
    </row>
    <row r="6837" spans="1:4">
      <c r="A6837">
        <v>6836</v>
      </c>
      <c r="B6837" s="431">
        <v>127.15171660997761</v>
      </c>
      <c r="C6837" s="324">
        <v>7.1900203298730869E-2</v>
      </c>
      <c r="D6837" s="324">
        <v>0.12115133025024871</v>
      </c>
    </row>
    <row r="6838" spans="1:4">
      <c r="A6838">
        <v>6837</v>
      </c>
      <c r="B6838" s="431">
        <v>126.76912676346494</v>
      </c>
      <c r="C6838" s="324">
        <v>7.9959623995218249E-2</v>
      </c>
      <c r="D6838" s="324">
        <v>0.11832599488395994</v>
      </c>
    </row>
    <row r="6839" spans="1:4">
      <c r="A6839">
        <v>6838</v>
      </c>
      <c r="B6839" s="431">
        <v>133.35750537766606</v>
      </c>
      <c r="C6839" s="324">
        <v>7.7995650231836203E-2</v>
      </c>
      <c r="D6839" s="324">
        <v>0.12387518338478561</v>
      </c>
    </row>
    <row r="6840" spans="1:4">
      <c r="A6840">
        <v>6839</v>
      </c>
      <c r="B6840" s="431">
        <v>108.36203148842266</v>
      </c>
      <c r="C6840" s="324">
        <v>5.0154838548113985E-2</v>
      </c>
      <c r="D6840" s="324">
        <v>0.11202798085928566</v>
      </c>
    </row>
    <row r="6841" spans="1:4">
      <c r="A6841">
        <v>6840</v>
      </c>
      <c r="B6841" s="431">
        <v>136.54159088684744</v>
      </c>
      <c r="C6841" s="324">
        <v>5.7433295672495527E-2</v>
      </c>
      <c r="D6841" s="324">
        <v>0.13405371323442666</v>
      </c>
    </row>
    <row r="6842" spans="1:4">
      <c r="A6842">
        <v>6841</v>
      </c>
      <c r="B6842" s="431">
        <v>132.45132184154915</v>
      </c>
      <c r="C6842" s="324">
        <v>7.5978794873682226E-2</v>
      </c>
      <c r="D6842" s="324">
        <v>0.12387505773001298</v>
      </c>
    </row>
    <row r="6843" spans="1:4">
      <c r="A6843">
        <v>6842</v>
      </c>
      <c r="B6843" s="431">
        <v>117.32935844807801</v>
      </c>
      <c r="C6843" s="324">
        <v>6.066330888805134E-2</v>
      </c>
      <c r="D6843" s="324">
        <v>0.11674132906475203</v>
      </c>
    </row>
    <row r="6844" spans="1:4">
      <c r="A6844">
        <v>6843</v>
      </c>
      <c r="B6844" s="431">
        <v>155.16364041235812</v>
      </c>
      <c r="C6844" s="324">
        <v>7.3316214556487375E-2</v>
      </c>
      <c r="D6844" s="324">
        <v>0.14232424049104739</v>
      </c>
    </row>
    <row r="6845" spans="1:4">
      <c r="A6845">
        <v>6844</v>
      </c>
      <c r="B6845" s="431">
        <v>136.19440010817627</v>
      </c>
      <c r="C6845" s="324">
        <v>7.2581196400607562E-2</v>
      </c>
      <c r="D6845" s="324">
        <v>0.12794463354863173</v>
      </c>
    </row>
    <row r="6846" spans="1:4">
      <c r="A6846">
        <v>6845</v>
      </c>
      <c r="B6846" s="431">
        <v>135.60485283286468</v>
      </c>
      <c r="C6846" s="324">
        <v>5.5979524793093809E-2</v>
      </c>
      <c r="D6846" s="324">
        <v>0.13384234444738605</v>
      </c>
    </row>
    <row r="6847" spans="1:4">
      <c r="A6847">
        <v>6846</v>
      </c>
      <c r="B6847" s="431">
        <v>149.40031176205099</v>
      </c>
      <c r="C6847" s="324">
        <v>6.483084541970438E-2</v>
      </c>
      <c r="D6847" s="324">
        <v>0.14158017721394578</v>
      </c>
    </row>
    <row r="6848" spans="1:4">
      <c r="A6848">
        <v>6847</v>
      </c>
      <c r="B6848" s="431">
        <v>143.72017596467452</v>
      </c>
      <c r="C6848" s="324">
        <v>7.2811503244010506E-2</v>
      </c>
      <c r="D6848" s="324">
        <v>0.1336894399967945</v>
      </c>
    </row>
    <row r="6849" spans="1:4">
      <c r="A6849">
        <v>6848</v>
      </c>
      <c r="B6849" s="431">
        <v>148.21308132757119</v>
      </c>
      <c r="C6849" s="324">
        <v>7.8916173818947832E-2</v>
      </c>
      <c r="D6849" s="324">
        <v>0.13465401473183494</v>
      </c>
    </row>
    <row r="6850" spans="1:4">
      <c r="A6850">
        <v>6849</v>
      </c>
      <c r="B6850" s="431">
        <v>139.93638453737555</v>
      </c>
      <c r="C6850" s="324">
        <v>5.9634568714366565E-2</v>
      </c>
      <c r="D6850" s="324">
        <v>0.1360159317509175</v>
      </c>
    </row>
    <row r="6851" spans="1:4">
      <c r="A6851">
        <v>6850</v>
      </c>
      <c r="B6851" s="431">
        <v>131.59327684237735</v>
      </c>
      <c r="C6851" s="324">
        <v>5.6598303707595124E-2</v>
      </c>
      <c r="D6851" s="324">
        <v>0.13016432705011977</v>
      </c>
    </row>
    <row r="6852" spans="1:4">
      <c r="A6852">
        <v>6851</v>
      </c>
      <c r="B6852" s="431">
        <v>138.60701217443776</v>
      </c>
      <c r="C6852" s="324">
        <v>7.2780556042110811E-2</v>
      </c>
      <c r="D6852" s="324">
        <v>0.12974089234644862</v>
      </c>
    </row>
    <row r="6853" spans="1:4">
      <c r="A6853">
        <v>6852</v>
      </c>
      <c r="B6853" s="431">
        <v>123.3756350204233</v>
      </c>
      <c r="C6853" s="324">
        <v>5.0353704509490033E-2</v>
      </c>
      <c r="D6853" s="324">
        <v>0.12530355682144542</v>
      </c>
    </row>
    <row r="6854" spans="1:4">
      <c r="A6854">
        <v>6853</v>
      </c>
      <c r="B6854" s="431">
        <v>118.77658057784151</v>
      </c>
      <c r="C6854" s="324">
        <v>6.9390619648336718E-2</v>
      </c>
      <c r="D6854" s="324">
        <v>0.11534876379218795</v>
      </c>
    </row>
    <row r="6855" spans="1:4">
      <c r="A6855">
        <v>6854</v>
      </c>
      <c r="B6855" s="431">
        <v>126.53062523309806</v>
      </c>
      <c r="C6855" s="324">
        <v>7.342820781908381E-2</v>
      </c>
      <c r="D6855" s="324">
        <v>0.12017972942741914</v>
      </c>
    </row>
    <row r="6856" spans="1:4">
      <c r="A6856">
        <v>6855</v>
      </c>
      <c r="B6856" s="431">
        <v>123.65820590941885</v>
      </c>
      <c r="C6856" s="324">
        <v>6.7319444011579938E-2</v>
      </c>
      <c r="D6856" s="324">
        <v>0.11986053290003261</v>
      </c>
    </row>
    <row r="6857" spans="1:4">
      <c r="A6857">
        <v>6856</v>
      </c>
      <c r="B6857" s="431">
        <v>158.02679372060939</v>
      </c>
      <c r="C6857" s="324">
        <v>7.9712602463417034E-2</v>
      </c>
      <c r="D6857" s="324">
        <v>0.14162444553885789</v>
      </c>
    </row>
    <row r="6858" spans="1:4">
      <c r="A6858">
        <v>6857</v>
      </c>
      <c r="B6858" s="431">
        <v>152.69954317130856</v>
      </c>
      <c r="C6858" s="324">
        <v>5.9291740562436981E-2</v>
      </c>
      <c r="D6858" s="324">
        <v>0.14688874435915733</v>
      </c>
    </row>
    <row r="6859" spans="1:4">
      <c r="A6859">
        <v>6858</v>
      </c>
      <c r="B6859" s="431">
        <v>135.27819698132569</v>
      </c>
      <c r="C6859" s="324">
        <v>6.9017786364545017E-2</v>
      </c>
      <c r="D6859" s="324">
        <v>0.12853386836580891</v>
      </c>
    </row>
    <row r="6860" spans="1:4">
      <c r="A6860">
        <v>6859</v>
      </c>
      <c r="B6860" s="431">
        <v>129.98361818895071</v>
      </c>
      <c r="C6860" s="324">
        <v>6.8753657843337229E-2</v>
      </c>
      <c r="D6860" s="324">
        <v>0.124428905939547</v>
      </c>
    </row>
    <row r="6861" spans="1:4">
      <c r="A6861">
        <v>6860</v>
      </c>
      <c r="B6861" s="431">
        <v>126.79243020148647</v>
      </c>
      <c r="C6861" s="324">
        <v>5.8957488438560392E-2</v>
      </c>
      <c r="D6861" s="324">
        <v>0.12522634829786913</v>
      </c>
    </row>
    <row r="6862" spans="1:4">
      <c r="A6862">
        <v>6861</v>
      </c>
      <c r="B6862" s="431">
        <v>124.52425900057239</v>
      </c>
      <c r="C6862" s="324">
        <v>6.7096967136998184E-2</v>
      </c>
      <c r="D6862" s="324">
        <v>0.12062545379435452</v>
      </c>
    </row>
    <row r="6863" spans="1:4">
      <c r="A6863">
        <v>6862</v>
      </c>
      <c r="B6863" s="431">
        <v>129.88214436622363</v>
      </c>
      <c r="C6863" s="324">
        <v>7.9168377979271287E-2</v>
      </c>
      <c r="D6863" s="324">
        <v>0.12088859919718116</v>
      </c>
    </row>
    <row r="6864" spans="1:4">
      <c r="A6864">
        <v>6863</v>
      </c>
      <c r="B6864" s="431">
        <v>115.78012992023513</v>
      </c>
      <c r="C6864" s="324">
        <v>7.2620774448207012E-2</v>
      </c>
      <c r="D6864" s="324">
        <v>0.11210102808146701</v>
      </c>
    </row>
    <row r="6865" spans="1:4">
      <c r="A6865">
        <v>6864</v>
      </c>
      <c r="B6865" s="431">
        <v>153.81492097617888</v>
      </c>
      <c r="C6865" s="324">
        <v>7.4830112431584911E-2</v>
      </c>
      <c r="D6865" s="324">
        <v>0.14061233258506659</v>
      </c>
    </row>
    <row r="6866" spans="1:4">
      <c r="A6866">
        <v>6865</v>
      </c>
      <c r="B6866" s="431">
        <v>135.53313527756455</v>
      </c>
      <c r="C6866" s="324">
        <v>6.1809942848891929E-2</v>
      </c>
      <c r="D6866" s="324">
        <v>0.13147041792842079</v>
      </c>
    </row>
    <row r="6867" spans="1:4">
      <c r="A6867">
        <v>6866</v>
      </c>
      <c r="B6867" s="431">
        <v>126.20614686221695</v>
      </c>
      <c r="C6867" s="324">
        <v>6.6916515755893899E-2</v>
      </c>
      <c r="D6867" s="324">
        <v>0.1220334533455103</v>
      </c>
    </row>
    <row r="6868" spans="1:4">
      <c r="A6868">
        <v>6867</v>
      </c>
      <c r="B6868" s="431">
        <v>117.70561327862455</v>
      </c>
      <c r="C6868" s="324">
        <v>6.0358553393910899E-2</v>
      </c>
      <c r="D6868" s="324">
        <v>0.11714687917497429</v>
      </c>
    </row>
    <row r="6869" spans="1:4">
      <c r="A6869">
        <v>6868</v>
      </c>
      <c r="B6869" s="431">
        <v>117.85577672735708</v>
      </c>
      <c r="C6869" s="324">
        <v>5.922477562410048E-2</v>
      </c>
      <c r="D6869" s="324">
        <v>0.11761659936032</v>
      </c>
    </row>
    <row r="6870" spans="1:4">
      <c r="A6870">
        <v>6869</v>
      </c>
      <c r="B6870" s="431">
        <v>105.05836122711104</v>
      </c>
      <c r="C6870" s="324">
        <v>6.1386913504166023E-2</v>
      </c>
      <c r="D6870" s="324">
        <v>0.10634000889892223</v>
      </c>
    </row>
    <row r="6871" spans="1:4">
      <c r="A6871">
        <v>6870</v>
      </c>
      <c r="B6871" s="431">
        <v>122.59722447236426</v>
      </c>
      <c r="C6871" s="324">
        <v>5.7430759783569145E-2</v>
      </c>
      <c r="D6871" s="324">
        <v>0.12219827078664301</v>
      </c>
    </row>
    <row r="6872" spans="1:4">
      <c r="A6872">
        <v>6871</v>
      </c>
      <c r="B6872" s="431">
        <v>149.27283721549352</v>
      </c>
      <c r="C6872" s="324">
        <v>6.0122880581823593E-2</v>
      </c>
      <c r="D6872" s="324">
        <v>0.14362212795841289</v>
      </c>
    </row>
    <row r="6873" spans="1:4">
      <c r="A6873">
        <v>6872</v>
      </c>
      <c r="B6873" s="431">
        <v>117.50575225800257</v>
      </c>
      <c r="C6873" s="324">
        <v>6.2947882806392338E-2</v>
      </c>
      <c r="D6873" s="324">
        <v>0.11620792816654597</v>
      </c>
    </row>
    <row r="6874" spans="1:4">
      <c r="A6874">
        <v>6873</v>
      </c>
      <c r="B6874" s="431">
        <v>152.06509758485802</v>
      </c>
      <c r="C6874" s="324">
        <v>7.9758492768629688E-2</v>
      </c>
      <c r="D6874" s="324">
        <v>0.13717596921911007</v>
      </c>
    </row>
    <row r="6875" spans="1:4">
      <c r="A6875">
        <v>6874</v>
      </c>
      <c r="B6875" s="431">
        <v>133.63764966389473</v>
      </c>
      <c r="C6875" s="324">
        <v>5.4683369246629705E-2</v>
      </c>
      <c r="D6875" s="324">
        <v>0.13266791256954436</v>
      </c>
    </row>
    <row r="6876" spans="1:4">
      <c r="A6876">
        <v>6875</v>
      </c>
      <c r="B6876" s="431">
        <v>136.23395779355801</v>
      </c>
      <c r="C6876" s="324">
        <v>5.4100668152841119E-2</v>
      </c>
      <c r="D6876" s="324">
        <v>0.13515292184237512</v>
      </c>
    </row>
    <row r="6877" spans="1:4">
      <c r="A6877">
        <v>6876</v>
      </c>
      <c r="B6877" s="431">
        <v>131.0353263235607</v>
      </c>
      <c r="C6877" s="324">
        <v>7.7540165194096122E-2</v>
      </c>
      <c r="D6877" s="324">
        <v>0.12228188142941462</v>
      </c>
    </row>
    <row r="6878" spans="1:4">
      <c r="A6878">
        <v>6877</v>
      </c>
      <c r="B6878" s="431">
        <v>141.20392087639803</v>
      </c>
      <c r="C6878" s="324">
        <v>5.0703435005016367E-2</v>
      </c>
      <c r="D6878" s="324">
        <v>0.14097488166928809</v>
      </c>
    </row>
    <row r="6879" spans="1:4">
      <c r="A6879">
        <v>6878</v>
      </c>
      <c r="B6879" s="431">
        <v>113.47375135295944</v>
      </c>
      <c r="C6879" s="324">
        <v>6.8197313057350606E-2</v>
      </c>
      <c r="D6879" s="324">
        <v>0.11147198611835217</v>
      </c>
    </row>
    <row r="6880" spans="1:4">
      <c r="A6880">
        <v>6879</v>
      </c>
      <c r="B6880" s="431">
        <v>146.21001496759291</v>
      </c>
      <c r="C6880" s="324">
        <v>7.7006063771902611E-2</v>
      </c>
      <c r="D6880" s="324">
        <v>0.13391745759282103</v>
      </c>
    </row>
    <row r="6881" spans="1:4">
      <c r="A6881">
        <v>6880</v>
      </c>
      <c r="B6881" s="431">
        <v>140.13728484697344</v>
      </c>
      <c r="C6881" s="324">
        <v>6.8478069877474596E-2</v>
      </c>
      <c r="D6881" s="324">
        <v>0.13259675735887194</v>
      </c>
    </row>
    <row r="6882" spans="1:4">
      <c r="A6882">
        <v>6881</v>
      </c>
      <c r="B6882" s="431">
        <v>108.03112188146468</v>
      </c>
      <c r="C6882" s="324">
        <v>6.9679037500023397E-2</v>
      </c>
      <c r="D6882" s="324">
        <v>0.10678391743620323</v>
      </c>
    </row>
    <row r="6883" spans="1:4">
      <c r="A6883">
        <v>6882</v>
      </c>
      <c r="B6883" s="431">
        <v>146.45581151937716</v>
      </c>
      <c r="C6883" s="324">
        <v>6.7899445629631849E-2</v>
      </c>
      <c r="D6883" s="324">
        <v>0.1378663867612559</v>
      </c>
    </row>
    <row r="6884" spans="1:4">
      <c r="A6884">
        <v>6883</v>
      </c>
      <c r="B6884" s="431">
        <v>143.61613422605123</v>
      </c>
      <c r="C6884" s="324">
        <v>6.1192216436002506E-2</v>
      </c>
      <c r="D6884" s="324">
        <v>0.13842804715756493</v>
      </c>
    </row>
    <row r="6885" spans="1:4">
      <c r="A6885">
        <v>6884</v>
      </c>
      <c r="B6885" s="431">
        <v>122.11835517718514</v>
      </c>
      <c r="C6885" s="324">
        <v>6.4621699962123164E-2</v>
      </c>
      <c r="D6885" s="324">
        <v>0.11947002811257536</v>
      </c>
    </row>
    <row r="6886" spans="1:4">
      <c r="A6886">
        <v>6885</v>
      </c>
      <c r="B6886" s="431">
        <v>130.76558864960865</v>
      </c>
      <c r="C6886" s="324">
        <v>5.7604029466213673E-2</v>
      </c>
      <c r="D6886" s="324">
        <v>0.12907856891587607</v>
      </c>
    </row>
    <row r="6887" spans="1:4">
      <c r="A6887">
        <v>6886</v>
      </c>
      <c r="B6887" s="431">
        <v>104.32367638850478</v>
      </c>
      <c r="C6887" s="324">
        <v>5.6872044134359832E-2</v>
      </c>
      <c r="D6887" s="324">
        <v>0.10679425732949606</v>
      </c>
    </row>
    <row r="6888" spans="1:4">
      <c r="A6888">
        <v>6887</v>
      </c>
      <c r="B6888" s="431">
        <v>147.13289656568315</v>
      </c>
      <c r="C6888" s="324">
        <v>5.7992281679991764E-2</v>
      </c>
      <c r="D6888" s="324">
        <v>0.14280223688825919</v>
      </c>
    </row>
    <row r="6889" spans="1:4">
      <c r="A6889">
        <v>6888</v>
      </c>
      <c r="B6889" s="431">
        <v>134.63004393731589</v>
      </c>
      <c r="C6889" s="324">
        <v>6.7633811816402628E-2</v>
      </c>
      <c r="D6889" s="324">
        <v>0.12852910410578583</v>
      </c>
    </row>
    <row r="6890" spans="1:4">
      <c r="A6890">
        <v>6889</v>
      </c>
      <c r="B6890" s="431">
        <v>108.45393785985397</v>
      </c>
      <c r="C6890" s="324">
        <v>6.3657473313462679E-2</v>
      </c>
      <c r="D6890" s="324">
        <v>0.10858835921142843</v>
      </c>
    </row>
    <row r="6891" spans="1:4">
      <c r="A6891">
        <v>6890</v>
      </c>
      <c r="B6891" s="431">
        <v>131.64537928231087</v>
      </c>
      <c r="C6891" s="324">
        <v>7.4931224237629782E-2</v>
      </c>
      <c r="D6891" s="324">
        <v>0.12361565091965769</v>
      </c>
    </row>
    <row r="6892" spans="1:4">
      <c r="A6892">
        <v>6891</v>
      </c>
      <c r="B6892" s="431">
        <v>120.39861051763525</v>
      </c>
      <c r="C6892" s="324">
        <v>5.4399307986907341E-2</v>
      </c>
      <c r="D6892" s="324">
        <v>0.12131403509867947</v>
      </c>
    </row>
    <row r="6893" spans="1:4">
      <c r="A6893">
        <v>6892</v>
      </c>
      <c r="B6893" s="431">
        <v>133.67854805215669</v>
      </c>
      <c r="C6893" s="324">
        <v>5.9029339244137211E-2</v>
      </c>
      <c r="D6893" s="324">
        <v>0.13099941751036898</v>
      </c>
    </row>
    <row r="6894" spans="1:4">
      <c r="A6894">
        <v>6893</v>
      </c>
      <c r="B6894" s="431">
        <v>131.56573211613801</v>
      </c>
      <c r="C6894" s="324">
        <v>6.1293130303403894E-2</v>
      </c>
      <c r="D6894" s="324">
        <v>0.12837664199134169</v>
      </c>
    </row>
    <row r="6895" spans="1:4">
      <c r="A6895">
        <v>6894</v>
      </c>
      <c r="B6895" s="431">
        <v>141.65139933640089</v>
      </c>
      <c r="C6895" s="324">
        <v>6.4443459084463986E-2</v>
      </c>
      <c r="D6895" s="324">
        <v>0.13544093559457651</v>
      </c>
    </row>
    <row r="6896" spans="1:4">
      <c r="A6896">
        <v>6895</v>
      </c>
      <c r="B6896" s="431">
        <v>137.0053076688323</v>
      </c>
      <c r="C6896" s="324">
        <v>6.1305276253868488E-2</v>
      </c>
      <c r="D6896" s="324">
        <v>0.13288941125715759</v>
      </c>
    </row>
    <row r="6897" spans="1:4">
      <c r="A6897">
        <v>6896</v>
      </c>
      <c r="B6897" s="431">
        <v>139.69995656656147</v>
      </c>
      <c r="C6897" s="324">
        <v>7.4825288562488407E-2</v>
      </c>
      <c r="D6897" s="324">
        <v>0.12981442500509593</v>
      </c>
    </row>
    <row r="6898" spans="1:4">
      <c r="A6898">
        <v>6897</v>
      </c>
      <c r="B6898" s="431">
        <v>153.34248424333248</v>
      </c>
      <c r="C6898" s="324">
        <v>6.8185765924018704E-2</v>
      </c>
      <c r="D6898" s="324">
        <v>0.14322964733247898</v>
      </c>
    </row>
    <row r="6899" spans="1:4">
      <c r="A6899">
        <v>6898</v>
      </c>
      <c r="B6899" s="431">
        <v>128.32448418773964</v>
      </c>
      <c r="C6899" s="324">
        <v>7.7642896998507391E-2</v>
      </c>
      <c r="D6899" s="324">
        <v>0.12020876664008619</v>
      </c>
    </row>
    <row r="6900" spans="1:4">
      <c r="A6900">
        <v>6899</v>
      </c>
      <c r="B6900" s="431">
        <v>130.07355607637828</v>
      </c>
      <c r="C6900" s="324">
        <v>6.2734727166935206E-2</v>
      </c>
      <c r="D6900" s="324">
        <v>0.12661752609999363</v>
      </c>
    </row>
    <row r="6901" spans="1:4">
      <c r="A6901">
        <v>6900</v>
      </c>
      <c r="B6901" s="431">
        <v>125.96070611111165</v>
      </c>
      <c r="C6901" s="324">
        <v>5.7427087671787988E-2</v>
      </c>
      <c r="D6901" s="324">
        <v>0.12505942405568637</v>
      </c>
    </row>
    <row r="6902" spans="1:4">
      <c r="A6902">
        <v>6901</v>
      </c>
      <c r="B6902" s="431">
        <v>144.70420744460068</v>
      </c>
      <c r="C6902" s="324">
        <v>5.9433141201470578E-2</v>
      </c>
      <c r="D6902" s="324">
        <v>0.14010471449065393</v>
      </c>
    </row>
    <row r="6903" spans="1:4">
      <c r="A6903">
        <v>6902</v>
      </c>
      <c r="B6903" s="431">
        <v>143.19135611588015</v>
      </c>
      <c r="C6903" s="324">
        <v>6.9737560870003684E-2</v>
      </c>
      <c r="D6903" s="324">
        <v>0.1345125568239034</v>
      </c>
    </row>
    <row r="6904" spans="1:4">
      <c r="A6904">
        <v>6903</v>
      </c>
      <c r="B6904" s="431">
        <v>134.79380968343833</v>
      </c>
      <c r="C6904" s="324">
        <v>6.1406946713760006E-2</v>
      </c>
      <c r="D6904" s="324">
        <v>0.13101363836143073</v>
      </c>
    </row>
    <row r="6905" spans="1:4">
      <c r="A6905">
        <v>6904</v>
      </c>
      <c r="B6905" s="431">
        <v>137.60055228523584</v>
      </c>
      <c r="C6905" s="324">
        <v>7.3299089057044631E-2</v>
      </c>
      <c r="D6905" s="324">
        <v>0.12876927020659298</v>
      </c>
    </row>
    <row r="6906" spans="1:4">
      <c r="A6906">
        <v>6905</v>
      </c>
      <c r="B6906" s="431">
        <v>153.72614867981204</v>
      </c>
      <c r="C6906" s="324">
        <v>7.2861857974371808E-2</v>
      </c>
      <c r="D6906" s="324">
        <v>0.14141664740937554</v>
      </c>
    </row>
    <row r="6907" spans="1:4">
      <c r="A6907">
        <v>6906</v>
      </c>
      <c r="B6907" s="431">
        <v>147.46841590420462</v>
      </c>
      <c r="C6907" s="324">
        <v>5.3913311717991401E-2</v>
      </c>
      <c r="D6907" s="324">
        <v>0.14498992770163716</v>
      </c>
    </row>
    <row r="6908" spans="1:4">
      <c r="A6908">
        <v>6907</v>
      </c>
      <c r="B6908" s="431">
        <v>125.94591569002675</v>
      </c>
      <c r="C6908" s="324">
        <v>6.1954237549544426E-2</v>
      </c>
      <c r="D6908" s="324">
        <v>0.12348408427148433</v>
      </c>
    </row>
    <row r="6909" spans="1:4">
      <c r="A6909">
        <v>6908</v>
      </c>
      <c r="B6909" s="431">
        <v>118.74232194688142</v>
      </c>
      <c r="C6909" s="324">
        <v>6.8412710632389739E-2</v>
      </c>
      <c r="D6909" s="324">
        <v>0.11560527986469955</v>
      </c>
    </row>
    <row r="6910" spans="1:4">
      <c r="A6910">
        <v>6909</v>
      </c>
      <c r="B6910" s="431">
        <v>127.14262466842524</v>
      </c>
      <c r="C6910" s="324">
        <v>6.0649239905480871E-2</v>
      </c>
      <c r="D6910" s="324">
        <v>0.12492749343034504</v>
      </c>
    </row>
    <row r="6911" spans="1:4">
      <c r="A6911">
        <v>6910</v>
      </c>
      <c r="B6911" s="431">
        <v>109.56545432388042</v>
      </c>
      <c r="C6911" s="324">
        <v>6.3961446007695724E-2</v>
      </c>
      <c r="D6911" s="324">
        <v>0.10942096443319121</v>
      </c>
    </row>
    <row r="6912" spans="1:4">
      <c r="A6912">
        <v>6911</v>
      </c>
      <c r="B6912" s="431">
        <v>138.57541461606465</v>
      </c>
      <c r="C6912" s="324">
        <v>6.7423905100405176E-2</v>
      </c>
      <c r="D6912" s="324">
        <v>0.1317636364571646</v>
      </c>
    </row>
    <row r="6913" spans="1:4">
      <c r="A6913">
        <v>6912</v>
      </c>
      <c r="B6913" s="431">
        <v>124.7987833583729</v>
      </c>
      <c r="C6913" s="324">
        <v>5.1789320968924711E-2</v>
      </c>
      <c r="D6913" s="324">
        <v>0.12605093329395919</v>
      </c>
    </row>
    <row r="6914" spans="1:4">
      <c r="A6914">
        <v>6913</v>
      </c>
      <c r="B6914" s="431">
        <v>134.85413837714756</v>
      </c>
      <c r="C6914" s="324">
        <v>7.623792741738164E-2</v>
      </c>
      <c r="D6914" s="324">
        <v>0.12561008074716234</v>
      </c>
    </row>
    <row r="6915" spans="1:4">
      <c r="A6915">
        <v>6914</v>
      </c>
      <c r="B6915" s="431">
        <v>125.10224516183433</v>
      </c>
      <c r="C6915" s="324">
        <v>6.0468803653711829E-2</v>
      </c>
      <c r="D6915" s="324">
        <v>0.12328744719060303</v>
      </c>
    </row>
    <row r="6916" spans="1:4">
      <c r="A6916">
        <v>6915</v>
      </c>
      <c r="B6916" s="431">
        <v>149.92624328279825</v>
      </c>
      <c r="C6916" s="324">
        <v>5.8814358193806544E-2</v>
      </c>
      <c r="D6916" s="324">
        <v>0.14478146870815684</v>
      </c>
    </row>
    <row r="6917" spans="1:4">
      <c r="A6917">
        <v>6916</v>
      </c>
      <c r="B6917" s="431">
        <v>116.78335316728926</v>
      </c>
      <c r="C6917" s="324">
        <v>7.5570692469165979E-2</v>
      </c>
      <c r="D6917" s="324">
        <v>0.11207924522995406</v>
      </c>
    </row>
    <row r="6918" spans="1:4">
      <c r="A6918">
        <v>6917</v>
      </c>
      <c r="B6918" s="431">
        <v>137.22172987094726</v>
      </c>
      <c r="C6918" s="324">
        <v>7.233008584116124E-2</v>
      </c>
      <c r="D6918" s="324">
        <v>0.12883429318769107</v>
      </c>
    </row>
    <row r="6919" spans="1:4">
      <c r="A6919">
        <v>6918</v>
      </c>
      <c r="B6919" s="431">
        <v>114.08270302356543</v>
      </c>
      <c r="C6919" s="324">
        <v>7.8173395403741575E-2</v>
      </c>
      <c r="D6919" s="324">
        <v>0.10936144325662976</v>
      </c>
    </row>
    <row r="6920" spans="1:4">
      <c r="A6920">
        <v>6919</v>
      </c>
      <c r="B6920" s="431">
        <v>136.16429752591466</v>
      </c>
      <c r="C6920" s="324">
        <v>6.1847357597130982E-2</v>
      </c>
      <c r="D6920" s="324">
        <v>0.13197830075038311</v>
      </c>
    </row>
    <row r="6921" spans="1:4">
      <c r="A6921">
        <v>6920</v>
      </c>
      <c r="B6921" s="431">
        <v>128.75781300271456</v>
      </c>
      <c r="C6921" s="324">
        <v>7.7241616094131771E-2</v>
      </c>
      <c r="D6921" s="324">
        <v>0.12066293176249492</v>
      </c>
    </row>
    <row r="6922" spans="1:4">
      <c r="A6922">
        <v>6921</v>
      </c>
      <c r="B6922" s="431">
        <v>144.34563630353938</v>
      </c>
      <c r="C6922" s="324">
        <v>7.9352280650917567E-2</v>
      </c>
      <c r="D6922" s="324">
        <v>0.13159863598601682</v>
      </c>
    </row>
    <row r="6923" spans="1:4">
      <c r="A6923">
        <v>6922</v>
      </c>
      <c r="B6923" s="431">
        <v>112.05258815113793</v>
      </c>
      <c r="C6923" s="324">
        <v>5.5585823043056683E-2</v>
      </c>
      <c r="D6923" s="324">
        <v>0.11374936357003758</v>
      </c>
    </row>
    <row r="6924" spans="1:4">
      <c r="A6924">
        <v>6923</v>
      </c>
      <c r="B6924" s="431">
        <v>122.99814625120651</v>
      </c>
      <c r="C6924" s="324">
        <v>5.4957373773193631E-2</v>
      </c>
      <c r="D6924" s="324">
        <v>0.12337507716954398</v>
      </c>
    </row>
    <row r="6925" spans="1:4">
      <c r="A6925">
        <v>6924</v>
      </c>
      <c r="B6925" s="431">
        <v>122.21259986796329</v>
      </c>
      <c r="C6925" s="324">
        <v>6.0968939187456363E-2</v>
      </c>
      <c r="D6925" s="324">
        <v>0.12071352947385064</v>
      </c>
    </row>
    <row r="6926" spans="1:4">
      <c r="A6926">
        <v>6925</v>
      </c>
      <c r="B6926" s="431">
        <v>115.29394036615233</v>
      </c>
      <c r="C6926" s="324">
        <v>5.8242592885271928E-2</v>
      </c>
      <c r="D6926" s="324">
        <v>0.11574948186296556</v>
      </c>
    </row>
    <row r="6927" spans="1:4">
      <c r="A6927">
        <v>6926</v>
      </c>
      <c r="B6927" s="431">
        <v>137.78171597551557</v>
      </c>
      <c r="C6927" s="324">
        <v>5.7672814646583428E-2</v>
      </c>
      <c r="D6927" s="324">
        <v>0.13500958391192988</v>
      </c>
    </row>
    <row r="6928" spans="1:4">
      <c r="A6928">
        <v>6927</v>
      </c>
      <c r="B6928" s="431">
        <v>135.49749354458234</v>
      </c>
      <c r="C6928" s="324">
        <v>6.7824501342989743E-2</v>
      </c>
      <c r="D6928" s="324">
        <v>0.12915112787501137</v>
      </c>
    </row>
    <row r="6929" spans="1:4">
      <c r="A6929">
        <v>6928</v>
      </c>
      <c r="B6929" s="431">
        <v>151.94250632016957</v>
      </c>
      <c r="C6929" s="324">
        <v>7.5161860587616383E-2</v>
      </c>
      <c r="D6929" s="324">
        <v>0.13903653283023279</v>
      </c>
    </row>
    <row r="6930" spans="1:4">
      <c r="A6930">
        <v>6929</v>
      </c>
      <c r="B6930" s="431">
        <v>132.35605163030132</v>
      </c>
      <c r="C6930" s="324">
        <v>6.4790224998626036E-2</v>
      </c>
      <c r="D6930" s="324">
        <v>0.12774067056561744</v>
      </c>
    </row>
    <row r="6931" spans="1:4">
      <c r="A6931">
        <v>6930</v>
      </c>
      <c r="B6931" s="431">
        <v>150.68030688351394</v>
      </c>
      <c r="C6931" s="324">
        <v>5.9252912890749479E-2</v>
      </c>
      <c r="D6931" s="324">
        <v>0.14520956476476482</v>
      </c>
    </row>
    <row r="6932" spans="1:4">
      <c r="A6932">
        <v>6931</v>
      </c>
      <c r="B6932" s="431">
        <v>140.91077640975544</v>
      </c>
      <c r="C6932" s="324">
        <v>6.278976838699997E-2</v>
      </c>
      <c r="D6932" s="324">
        <v>0.13551662427294014</v>
      </c>
    </row>
    <row r="6933" spans="1:4">
      <c r="A6933">
        <v>6932</v>
      </c>
      <c r="B6933" s="431">
        <v>124.23017583268731</v>
      </c>
      <c r="C6933" s="324">
        <v>6.9770144498799994E-2</v>
      </c>
      <c r="D6933" s="324">
        <v>0.11954134118794382</v>
      </c>
    </row>
    <row r="6934" spans="1:4">
      <c r="A6934">
        <v>6933</v>
      </c>
      <c r="B6934" s="431">
        <v>149.94949324915638</v>
      </c>
      <c r="C6934" s="324">
        <v>7.0064508738026263E-2</v>
      </c>
      <c r="D6934" s="324">
        <v>0.13970208974518444</v>
      </c>
    </row>
    <row r="6935" spans="1:4">
      <c r="A6935">
        <v>6934</v>
      </c>
      <c r="B6935" s="431">
        <v>146.30467954579984</v>
      </c>
      <c r="C6935" s="324">
        <v>7.1836643508559395E-2</v>
      </c>
      <c r="D6935" s="324">
        <v>0.13609359860513709</v>
      </c>
    </row>
    <row r="6936" spans="1:4">
      <c r="A6936">
        <v>6935</v>
      </c>
      <c r="B6936" s="431">
        <v>130.00215267564343</v>
      </c>
      <c r="C6936" s="324">
        <v>5.2404548037985596E-2</v>
      </c>
      <c r="D6936" s="324">
        <v>0.13039340957544324</v>
      </c>
    </row>
    <row r="6937" spans="1:4">
      <c r="A6937">
        <v>6936</v>
      </c>
      <c r="B6937" s="431">
        <v>114.21715197244286</v>
      </c>
      <c r="C6937" s="324">
        <v>6.5762442394980442E-2</v>
      </c>
      <c r="D6937" s="324">
        <v>0.11272571102904375</v>
      </c>
    </row>
    <row r="6938" spans="1:4">
      <c r="A6938">
        <v>6937</v>
      </c>
      <c r="B6938" s="431">
        <v>134.50713575940171</v>
      </c>
      <c r="C6938" s="324">
        <v>6.0370254852050102E-2</v>
      </c>
      <c r="D6938" s="324">
        <v>0.13117566507255257</v>
      </c>
    </row>
    <row r="6939" spans="1:4">
      <c r="A6939">
        <v>6938</v>
      </c>
      <c r="B6939" s="431">
        <v>139.15822288729237</v>
      </c>
      <c r="C6939" s="324">
        <v>6.1526310924220048E-2</v>
      </c>
      <c r="D6939" s="324">
        <v>0.13458712486920571</v>
      </c>
    </row>
    <row r="6940" spans="1:4">
      <c r="A6940">
        <v>6939</v>
      </c>
      <c r="B6940" s="431">
        <v>126.52501065445585</v>
      </c>
      <c r="C6940" s="324">
        <v>5.8370476965033675E-2</v>
      </c>
      <c r="D6940" s="324">
        <v>0.12520684764729009</v>
      </c>
    </row>
    <row r="6941" spans="1:4">
      <c r="A6941">
        <v>6940</v>
      </c>
      <c r="B6941" s="431">
        <v>129.18293418235049</v>
      </c>
      <c r="C6941" s="324">
        <v>6.4946650604226927E-2</v>
      </c>
      <c r="D6941" s="324">
        <v>0.12510612606607613</v>
      </c>
    </row>
    <row r="6942" spans="1:4">
      <c r="A6942">
        <v>6941</v>
      </c>
      <c r="B6942" s="431">
        <v>129.34580799450549</v>
      </c>
      <c r="C6942" s="324">
        <v>5.1145002339568459E-2</v>
      </c>
      <c r="D6942" s="324">
        <v>0.13029949682707123</v>
      </c>
    </row>
    <row r="6943" spans="1:4">
      <c r="A6943">
        <v>6942</v>
      </c>
      <c r="B6943" s="431">
        <v>133.60895243287584</v>
      </c>
      <c r="C6943" s="324">
        <v>7.0975182122073682E-2</v>
      </c>
      <c r="D6943" s="324">
        <v>0.12650879205757748</v>
      </c>
    </row>
    <row r="6944" spans="1:4">
      <c r="A6944">
        <v>6943</v>
      </c>
      <c r="B6944" s="431">
        <v>150.3362819582631</v>
      </c>
      <c r="C6944" s="324">
        <v>5.2753113057815063E-2</v>
      </c>
      <c r="D6944" s="324">
        <v>0.1480500059184108</v>
      </c>
    </row>
    <row r="6945" spans="1:4">
      <c r="A6945">
        <v>6944</v>
      </c>
      <c r="B6945" s="431">
        <v>128.55850599176159</v>
      </c>
      <c r="C6945" s="324">
        <v>6.653145956179661E-2</v>
      </c>
      <c r="D6945" s="324">
        <v>0.12405323543482188</v>
      </c>
    </row>
    <row r="6946" spans="1:4">
      <c r="A6946">
        <v>6945</v>
      </c>
      <c r="B6946" s="431">
        <v>127.29073706443694</v>
      </c>
      <c r="C6946" s="324">
        <v>5.605192751905505E-2</v>
      </c>
      <c r="D6946" s="324">
        <v>0.12668412928650472</v>
      </c>
    </row>
    <row r="6947" spans="1:4">
      <c r="A6947">
        <v>6946</v>
      </c>
      <c r="B6947" s="431">
        <v>126.50220379617399</v>
      </c>
      <c r="C6947" s="324">
        <v>5.2875027392467036E-2</v>
      </c>
      <c r="D6947" s="324">
        <v>0.12715309628589283</v>
      </c>
    </row>
    <row r="6948" spans="1:4">
      <c r="A6948">
        <v>6947</v>
      </c>
      <c r="B6948" s="431">
        <v>139.79000794094779</v>
      </c>
      <c r="C6948" s="324">
        <v>6.8568945298236303E-2</v>
      </c>
      <c r="D6948" s="324">
        <v>0.13228502064484179</v>
      </c>
    </row>
    <row r="6949" spans="1:4">
      <c r="A6949">
        <v>6948</v>
      </c>
      <c r="B6949" s="431">
        <v>146.00225579280092</v>
      </c>
      <c r="C6949" s="324">
        <v>5.6786679130413888E-2</v>
      </c>
      <c r="D6949" s="324">
        <v>0.14239216951107875</v>
      </c>
    </row>
    <row r="6950" spans="1:4">
      <c r="A6950">
        <v>6949</v>
      </c>
      <c r="B6950" s="431">
        <v>119.43473361768548</v>
      </c>
      <c r="C6950" s="324">
        <v>7.7246765851623739E-2</v>
      </c>
      <c r="D6950" s="324">
        <v>0.11363111306199512</v>
      </c>
    </row>
    <row r="6951" spans="1:4">
      <c r="A6951">
        <v>6950</v>
      </c>
      <c r="B6951" s="431">
        <v>130.57935172470135</v>
      </c>
      <c r="C6951" s="324">
        <v>5.8382111689253766E-2</v>
      </c>
      <c r="D6951" s="324">
        <v>0.12863011372673844</v>
      </c>
    </row>
    <row r="6952" spans="1:4">
      <c r="A6952">
        <v>6951</v>
      </c>
      <c r="B6952" s="431">
        <v>145.60155909101451</v>
      </c>
      <c r="C6952" s="324">
        <v>5.6567767107192322E-2</v>
      </c>
      <c r="D6952" s="324">
        <v>0.14214965242379174</v>
      </c>
    </row>
    <row r="6953" spans="1:4">
      <c r="A6953">
        <v>6952</v>
      </c>
      <c r="B6953" s="431">
        <v>137.84287479307483</v>
      </c>
      <c r="C6953" s="324">
        <v>7.8978159850918758E-2</v>
      </c>
      <c r="D6953" s="324">
        <v>0.1268903054847807</v>
      </c>
    </row>
    <row r="6954" spans="1:4">
      <c r="A6954">
        <v>6953</v>
      </c>
      <c r="B6954" s="431">
        <v>139.86209459845099</v>
      </c>
      <c r="C6954" s="324">
        <v>7.9450080264103634E-2</v>
      </c>
      <c r="D6954" s="324">
        <v>0.12822464737745917</v>
      </c>
    </row>
    <row r="6955" spans="1:4">
      <c r="A6955">
        <v>6954</v>
      </c>
      <c r="B6955" s="431">
        <v>154.63906959572449</v>
      </c>
      <c r="C6955" s="324">
        <v>7.5672660416771037E-2</v>
      </c>
      <c r="D6955" s="324">
        <v>0.14086946293988276</v>
      </c>
    </row>
    <row r="6956" spans="1:4">
      <c r="A6956">
        <v>6955</v>
      </c>
      <c r="B6956" s="431">
        <v>142.1455212187573</v>
      </c>
      <c r="C6956" s="324">
        <v>7.3719841597471317E-2</v>
      </c>
      <c r="D6956" s="324">
        <v>0.1321148335864307</v>
      </c>
    </row>
    <row r="6957" spans="1:4">
      <c r="A6957">
        <v>6956</v>
      </c>
      <c r="B6957" s="431">
        <v>130.49639275255319</v>
      </c>
      <c r="C6957" s="324">
        <v>5.1486266749671786E-2</v>
      </c>
      <c r="D6957" s="324">
        <v>0.13118310041509498</v>
      </c>
    </row>
    <row r="6958" spans="1:4">
      <c r="A6958">
        <v>6957</v>
      </c>
      <c r="B6958" s="431">
        <v>134.7625385795605</v>
      </c>
      <c r="C6958" s="324">
        <v>6.0193958017134092E-2</v>
      </c>
      <c r="D6958" s="324">
        <v>0.13145749183963454</v>
      </c>
    </row>
    <row r="6959" spans="1:4">
      <c r="A6959">
        <v>6958</v>
      </c>
      <c r="B6959" s="431">
        <v>153.70017942254043</v>
      </c>
      <c r="C6959" s="324">
        <v>5.9185497802302943E-2</v>
      </c>
      <c r="D6959" s="324">
        <v>0.14778184740995792</v>
      </c>
    </row>
    <row r="6960" spans="1:4">
      <c r="A6960">
        <v>6959</v>
      </c>
      <c r="B6960" s="431">
        <v>106.49372257943942</v>
      </c>
      <c r="C6960" s="324">
        <v>6.8894475409246272E-2</v>
      </c>
      <c r="D6960" s="324">
        <v>0.10575136203647584</v>
      </c>
    </row>
    <row r="6961" spans="1:4">
      <c r="A6961">
        <v>6960</v>
      </c>
      <c r="B6961" s="431">
        <v>121.48000817992737</v>
      </c>
      <c r="C6961" s="324">
        <v>5.5951217359840509E-2</v>
      </c>
      <c r="D6961" s="324">
        <v>0.12173499850710839</v>
      </c>
    </row>
    <row r="6962" spans="1:4">
      <c r="A6962">
        <v>6961</v>
      </c>
      <c r="B6962" s="431">
        <v>108.00475481359278</v>
      </c>
      <c r="C6962" s="324">
        <v>5.5574069379630532E-2</v>
      </c>
      <c r="D6962" s="324">
        <v>0.11027172536474579</v>
      </c>
    </row>
    <row r="6963" spans="1:4">
      <c r="A6963">
        <v>6962</v>
      </c>
      <c r="B6963" s="431">
        <v>142.05799538330407</v>
      </c>
      <c r="C6963" s="324">
        <v>6.5954409742706652E-2</v>
      </c>
      <c r="D6963" s="324">
        <v>0.13514970645669785</v>
      </c>
    </row>
    <row r="6964" spans="1:4">
      <c r="A6964">
        <v>6963</v>
      </c>
      <c r="B6964" s="431">
        <v>119.0914234160894</v>
      </c>
      <c r="C6964" s="324">
        <v>6.4719085788689137E-2</v>
      </c>
      <c r="D6964" s="324">
        <v>0.11697725783305546</v>
      </c>
    </row>
    <row r="6965" spans="1:4">
      <c r="A6965">
        <v>6964</v>
      </c>
      <c r="B6965" s="431">
        <v>117.8677750012835</v>
      </c>
      <c r="C6965" s="324">
        <v>7.3212322822405182E-2</v>
      </c>
      <c r="D6965" s="324">
        <v>0.11355516598602672</v>
      </c>
    </row>
    <row r="6966" spans="1:4">
      <c r="A6966">
        <v>6965</v>
      </c>
      <c r="B6966" s="431">
        <v>126.83338765829204</v>
      </c>
      <c r="C6966" s="324">
        <v>6.9127284781600948E-2</v>
      </c>
      <c r="D6966" s="324">
        <v>0.12180559121393847</v>
      </c>
    </row>
    <row r="6967" spans="1:4">
      <c r="A6967">
        <v>6966</v>
      </c>
      <c r="B6967" s="431">
        <v>138.32140045762625</v>
      </c>
      <c r="C6967" s="324">
        <v>6.1376638101123572E-2</v>
      </c>
      <c r="D6967" s="324">
        <v>0.13395353036450589</v>
      </c>
    </row>
    <row r="6968" spans="1:4">
      <c r="A6968">
        <v>6967</v>
      </c>
      <c r="B6968" s="431">
        <v>136.88386587485041</v>
      </c>
      <c r="C6968" s="324">
        <v>7.0397767760044791E-2</v>
      </c>
      <c r="D6968" s="324">
        <v>0.12928870565922093</v>
      </c>
    </row>
    <row r="6969" spans="1:4">
      <c r="A6969">
        <v>6968</v>
      </c>
      <c r="B6969" s="431">
        <v>137.92843419373253</v>
      </c>
      <c r="C6969" s="324">
        <v>7.7062823449756401E-2</v>
      </c>
      <c r="D6969" s="324">
        <v>0.12764303083304593</v>
      </c>
    </row>
    <row r="6970" spans="1:4">
      <c r="A6970">
        <v>6969</v>
      </c>
      <c r="B6970" s="431">
        <v>135.3401235040748</v>
      </c>
      <c r="C6970" s="324">
        <v>7.2612978719460305E-2</v>
      </c>
      <c r="D6970" s="324">
        <v>0.12727060693847214</v>
      </c>
    </row>
    <row r="6971" spans="1:4">
      <c r="A6971">
        <v>6970</v>
      </c>
      <c r="B6971" s="431">
        <v>133.21272634950444</v>
      </c>
      <c r="C6971" s="324">
        <v>6.4411250056890426E-2</v>
      </c>
      <c r="D6971" s="324">
        <v>0.12857738438809779</v>
      </c>
    </row>
    <row r="6972" spans="1:4">
      <c r="A6972">
        <v>6971</v>
      </c>
      <c r="B6972" s="431">
        <v>134.0575003963192</v>
      </c>
      <c r="C6972" s="324">
        <v>5.82213859996858E-2</v>
      </c>
      <c r="D6972" s="324">
        <v>0.13163309693798414</v>
      </c>
    </row>
    <row r="6973" spans="1:4">
      <c r="A6973">
        <v>6972</v>
      </c>
      <c r="B6973" s="431">
        <v>148.50815368377025</v>
      </c>
      <c r="C6973" s="324">
        <v>6.7386359929752698E-2</v>
      </c>
      <c r="D6973" s="324">
        <v>0.13972786409620661</v>
      </c>
    </row>
    <row r="6974" spans="1:4">
      <c r="A6974">
        <v>6973</v>
      </c>
      <c r="B6974" s="431">
        <v>131.47548652961962</v>
      </c>
      <c r="C6974" s="324">
        <v>7.0360517492685709E-2</v>
      </c>
      <c r="D6974" s="324">
        <v>0.12505128674708296</v>
      </c>
    </row>
    <row r="6975" spans="1:4">
      <c r="A6975">
        <v>6974</v>
      </c>
      <c r="B6975" s="431">
        <v>133.49305856636198</v>
      </c>
      <c r="C6975" s="324">
        <v>5.8515251040698615E-2</v>
      </c>
      <c r="D6975" s="324">
        <v>0.13104171207509677</v>
      </c>
    </row>
    <row r="6976" spans="1:4">
      <c r="A6976">
        <v>6975</v>
      </c>
      <c r="B6976" s="431">
        <v>129.82754394663593</v>
      </c>
      <c r="C6976" s="324">
        <v>5.8018849463210842E-2</v>
      </c>
      <c r="D6976" s="324">
        <v>0.12812849180241115</v>
      </c>
    </row>
    <row r="6977" spans="1:4">
      <c r="A6977">
        <v>6976</v>
      </c>
      <c r="B6977" s="431">
        <v>131.10905248005645</v>
      </c>
      <c r="C6977" s="324">
        <v>6.8813997446007094E-2</v>
      </c>
      <c r="D6977" s="324">
        <v>0.12530111478229072</v>
      </c>
    </row>
    <row r="6978" spans="1:4">
      <c r="A6978">
        <v>6977</v>
      </c>
      <c r="B6978" s="431">
        <v>120.42248825490653</v>
      </c>
      <c r="C6978" s="324">
        <v>6.3246217958278131E-2</v>
      </c>
      <c r="D6978" s="324">
        <v>0.11851360991437157</v>
      </c>
    </row>
    <row r="6979" spans="1:4">
      <c r="A6979">
        <v>6978</v>
      </c>
      <c r="B6979" s="431">
        <v>154.06602294740321</v>
      </c>
      <c r="C6979" s="324">
        <v>6.6072884744998478E-2</v>
      </c>
      <c r="D6979" s="324">
        <v>0.14478855356109729</v>
      </c>
    </row>
    <row r="6980" spans="1:4">
      <c r="A6980">
        <v>6979</v>
      </c>
      <c r="B6980" s="431">
        <v>132.11514110014025</v>
      </c>
      <c r="C6980" s="324">
        <v>6.049174703214865E-2</v>
      </c>
      <c r="D6980" s="324">
        <v>0.12913237819801773</v>
      </c>
    </row>
    <row r="6981" spans="1:4">
      <c r="A6981">
        <v>6980</v>
      </c>
      <c r="B6981" s="431">
        <v>143.81942749859977</v>
      </c>
      <c r="C6981" s="324">
        <v>6.5351199710439525E-2</v>
      </c>
      <c r="D6981" s="324">
        <v>0.1368247319094815</v>
      </c>
    </row>
    <row r="6982" spans="1:4">
      <c r="A6982">
        <v>6981</v>
      </c>
      <c r="B6982" s="431">
        <v>120.64835269525256</v>
      </c>
      <c r="C6982" s="324">
        <v>6.0655130734972251E-2</v>
      </c>
      <c r="D6982" s="324">
        <v>0.1195109371340517</v>
      </c>
    </row>
    <row r="6983" spans="1:4">
      <c r="A6983">
        <v>6982</v>
      </c>
      <c r="B6983" s="431">
        <v>127.92393235169745</v>
      </c>
      <c r="C6983" s="324">
        <v>6.7488839606516457E-2</v>
      </c>
      <c r="D6983" s="324">
        <v>0.12321880991633981</v>
      </c>
    </row>
    <row r="6984" spans="1:4">
      <c r="A6984">
        <v>6983</v>
      </c>
      <c r="B6984" s="431">
        <v>137.61434895401396</v>
      </c>
      <c r="C6984" s="324">
        <v>5.2571797418674363E-2</v>
      </c>
      <c r="D6984" s="324">
        <v>0.13699649626965293</v>
      </c>
    </row>
    <row r="6985" spans="1:4">
      <c r="A6985">
        <v>6984</v>
      </c>
      <c r="B6985" s="431">
        <v>138.34654293195496</v>
      </c>
      <c r="C6985" s="324">
        <v>5.6217597022753953E-2</v>
      </c>
      <c r="D6985" s="324">
        <v>0.13609462413304896</v>
      </c>
    </row>
    <row r="6986" spans="1:4">
      <c r="A6986">
        <v>6985</v>
      </c>
      <c r="B6986" s="431">
        <v>129.70115419665493</v>
      </c>
      <c r="C6986" s="324">
        <v>7.7184081411540553E-2</v>
      </c>
      <c r="D6986" s="324">
        <v>0.12139294442763836</v>
      </c>
    </row>
    <row r="6987" spans="1:4">
      <c r="A6987">
        <v>6986</v>
      </c>
      <c r="B6987" s="431">
        <v>129.75361701025921</v>
      </c>
      <c r="C6987" s="324">
        <v>6.5561187255923262E-2</v>
      </c>
      <c r="D6987" s="324">
        <v>0.12535378054843069</v>
      </c>
    </row>
    <row r="6988" spans="1:4">
      <c r="A6988">
        <v>6987</v>
      </c>
      <c r="B6988" s="431">
        <v>152.75620244239104</v>
      </c>
      <c r="C6988" s="324">
        <v>7.4852548970306548E-2</v>
      </c>
      <c r="D6988" s="324">
        <v>0.13979250324874531</v>
      </c>
    </row>
    <row r="6989" spans="1:4">
      <c r="A6989">
        <v>6988</v>
      </c>
      <c r="B6989" s="431">
        <v>118.61521657648998</v>
      </c>
      <c r="C6989" s="324">
        <v>5.8672035699091872E-2</v>
      </c>
      <c r="D6989" s="324">
        <v>0.11842626378589682</v>
      </c>
    </row>
    <row r="6990" spans="1:4">
      <c r="A6990">
        <v>6989</v>
      </c>
      <c r="B6990" s="431">
        <v>130.64276816680427</v>
      </c>
      <c r="C6990" s="324">
        <v>7.343786458179255E-2</v>
      </c>
      <c r="D6990" s="324">
        <v>0.12334951245425813</v>
      </c>
    </row>
    <row r="6991" spans="1:4">
      <c r="A6991">
        <v>6990</v>
      </c>
      <c r="B6991" s="431">
        <v>132.35500807795495</v>
      </c>
      <c r="C6991" s="324">
        <v>5.3770132075888169E-2</v>
      </c>
      <c r="D6991" s="324">
        <v>0.13191688281612415</v>
      </c>
    </row>
    <row r="6992" spans="1:4">
      <c r="A6992">
        <v>6991</v>
      </c>
      <c r="B6992" s="431">
        <v>117.6635788606694</v>
      </c>
      <c r="C6992" s="324">
        <v>6.6899396654637247E-2</v>
      </c>
      <c r="D6992" s="324">
        <v>0.11518189621294057</v>
      </c>
    </row>
    <row r="6993" spans="1:4">
      <c r="A6993">
        <v>6992</v>
      </c>
      <c r="B6993" s="431">
        <v>136.79647091888089</v>
      </c>
      <c r="C6993" s="324">
        <v>6.7968424054779319E-2</v>
      </c>
      <c r="D6993" s="324">
        <v>0.13013342378788956</v>
      </c>
    </row>
    <row r="6994" spans="1:4">
      <c r="A6994">
        <v>6993</v>
      </c>
      <c r="B6994" s="431">
        <v>129.70650594243105</v>
      </c>
      <c r="C6994" s="324">
        <v>5.901137517719128E-2</v>
      </c>
      <c r="D6994" s="324">
        <v>0.12766142501378036</v>
      </c>
    </row>
    <row r="6995" spans="1:4">
      <c r="A6995">
        <v>6994</v>
      </c>
      <c r="B6995" s="431">
        <v>131.9738975637737</v>
      </c>
      <c r="C6995" s="324">
        <v>6.7009525781967463E-2</v>
      </c>
      <c r="D6995" s="324">
        <v>0.12662949779270502</v>
      </c>
    </row>
    <row r="6996" spans="1:4">
      <c r="A6996">
        <v>6995</v>
      </c>
      <c r="B6996" s="431">
        <v>119.0043938074876</v>
      </c>
      <c r="C6996" s="324">
        <v>5.0633176942650779E-2</v>
      </c>
      <c r="D6996" s="324">
        <v>0.1213305151450204</v>
      </c>
    </row>
    <row r="6997" spans="1:4">
      <c r="A6997">
        <v>6996</v>
      </c>
      <c r="B6997" s="431">
        <v>144.33029947800051</v>
      </c>
      <c r="C6997" s="324">
        <v>7.4536336895328181E-2</v>
      </c>
      <c r="D6997" s="324">
        <v>0.13347211964750227</v>
      </c>
    </row>
    <row r="6998" spans="1:4">
      <c r="A6998">
        <v>6997</v>
      </c>
      <c r="B6998" s="431">
        <v>110.94282675917879</v>
      </c>
      <c r="C6998" s="324">
        <v>6.405571231341721E-2</v>
      </c>
      <c r="D6998" s="324">
        <v>0.11052188143961494</v>
      </c>
    </row>
    <row r="6999" spans="1:4">
      <c r="A6999">
        <v>6998</v>
      </c>
      <c r="B6999" s="431">
        <v>127.2290357502752</v>
      </c>
      <c r="C6999" s="324">
        <v>5.5604892808760006E-2</v>
      </c>
      <c r="D6999" s="324">
        <v>0.12679258442467867</v>
      </c>
    </row>
    <row r="7000" spans="1:4">
      <c r="A7000">
        <v>6999</v>
      </c>
      <c r="B7000" s="431">
        <v>104.81279640520735</v>
      </c>
      <c r="C7000" s="324">
        <v>5.1772790598577256E-2</v>
      </c>
      <c r="D7000" s="324">
        <v>0.10846592236360851</v>
      </c>
    </row>
    <row r="7001" spans="1:4">
      <c r="A7001">
        <v>7000</v>
      </c>
      <c r="B7001" s="431">
        <v>118.59551116464455</v>
      </c>
      <c r="C7001" s="324">
        <v>6.5757969601898447E-2</v>
      </c>
      <c r="D7001" s="324">
        <v>0.11626590035619234</v>
      </c>
    </row>
    <row r="7002" spans="1:4">
      <c r="A7002">
        <v>7001</v>
      </c>
      <c r="B7002" s="431">
        <v>113.38877268024346</v>
      </c>
      <c r="C7002" s="324">
        <v>5.7030692704501888E-2</v>
      </c>
      <c r="D7002" s="324">
        <v>0.11448291943476979</v>
      </c>
    </row>
    <row r="7003" spans="1:4">
      <c r="A7003">
        <v>7002</v>
      </c>
      <c r="B7003" s="431">
        <v>137.39611100087993</v>
      </c>
      <c r="C7003" s="324">
        <v>5.2346653212954598E-2</v>
      </c>
      <c r="D7003" s="324">
        <v>0.13690074374015948</v>
      </c>
    </row>
    <row r="7004" spans="1:4">
      <c r="A7004">
        <v>7003</v>
      </c>
      <c r="B7004" s="431">
        <v>130.96518496713486</v>
      </c>
      <c r="C7004" s="324">
        <v>5.064599907521438E-2</v>
      </c>
      <c r="D7004" s="324">
        <v>0.13192658501912075</v>
      </c>
    </row>
    <row r="7005" spans="1:4">
      <c r="A7005">
        <v>7004</v>
      </c>
      <c r="B7005" s="431">
        <v>156.49455197822678</v>
      </c>
      <c r="C7005" s="324">
        <v>7.9624951183621284E-2</v>
      </c>
      <c r="D7005" s="324">
        <v>0.14052451782766492</v>
      </c>
    </row>
    <row r="7006" spans="1:4">
      <c r="A7006">
        <v>7005</v>
      </c>
      <c r="B7006" s="431">
        <v>150.60466519763162</v>
      </c>
      <c r="C7006" s="324">
        <v>7.2206266705042807E-2</v>
      </c>
      <c r="D7006" s="324">
        <v>0.13928325783786169</v>
      </c>
    </row>
    <row r="7007" spans="1:4">
      <c r="A7007">
        <v>7006</v>
      </c>
      <c r="B7007" s="431">
        <v>139.11828288102592</v>
      </c>
      <c r="C7007" s="324">
        <v>6.6867376401493039E-2</v>
      </c>
      <c r="D7007" s="324">
        <v>0.13241640125424983</v>
      </c>
    </row>
    <row r="7008" spans="1:4">
      <c r="A7008">
        <v>7007</v>
      </c>
      <c r="B7008" s="431">
        <v>144.34459191403167</v>
      </c>
      <c r="C7008" s="324">
        <v>7.8988469158759567E-2</v>
      </c>
      <c r="D7008" s="324">
        <v>0.1317381818114467</v>
      </c>
    </row>
    <row r="7009" spans="1:4">
      <c r="A7009">
        <v>7008</v>
      </c>
      <c r="B7009" s="431">
        <v>128.31105337179284</v>
      </c>
      <c r="C7009" s="324">
        <v>7.3749426991562089E-2</v>
      </c>
      <c r="D7009" s="324">
        <v>0.12144895250578687</v>
      </c>
    </row>
    <row r="7010" spans="1:4">
      <c r="A7010">
        <v>7009</v>
      </c>
      <c r="B7010" s="431">
        <v>119.95746404089358</v>
      </c>
      <c r="C7010" s="324">
        <v>6.3048822895180823E-2</v>
      </c>
      <c r="D7010" s="324">
        <v>0.11819264574503077</v>
      </c>
    </row>
    <row r="7011" spans="1:4">
      <c r="A7011">
        <v>7010</v>
      </c>
      <c r="B7011" s="431">
        <v>132.90111666374429</v>
      </c>
      <c r="C7011" s="324">
        <v>7.6473102232661613E-2</v>
      </c>
      <c r="D7011" s="324">
        <v>0.1240482840385695</v>
      </c>
    </row>
    <row r="7012" spans="1:4">
      <c r="A7012">
        <v>7011</v>
      </c>
      <c r="B7012" s="431">
        <v>111.09327250543457</v>
      </c>
      <c r="C7012" s="324">
        <v>5.497354464371388E-2</v>
      </c>
      <c r="D7012" s="324">
        <v>0.11309432003523785</v>
      </c>
    </row>
    <row r="7013" spans="1:4">
      <c r="A7013">
        <v>7012</v>
      </c>
      <c r="B7013" s="431">
        <v>129.11470582744349</v>
      </c>
      <c r="C7013" s="324">
        <v>7.1645694715737229E-2</v>
      </c>
      <c r="D7013" s="324">
        <v>0.12276491478041567</v>
      </c>
    </row>
    <row r="7014" spans="1:4">
      <c r="A7014">
        <v>7013</v>
      </c>
      <c r="B7014" s="431">
        <v>136.30031385040022</v>
      </c>
      <c r="C7014" s="324">
        <v>6.4605856293163191E-2</v>
      </c>
      <c r="D7014" s="324">
        <v>0.13101850672848894</v>
      </c>
    </row>
    <row r="7015" spans="1:4">
      <c r="A7015">
        <v>7014</v>
      </c>
      <c r="B7015" s="431">
        <v>142.18871772225509</v>
      </c>
      <c r="C7015" s="324">
        <v>7.3269490615124583E-2</v>
      </c>
      <c r="D7015" s="324">
        <v>0.13232395141613459</v>
      </c>
    </row>
    <row r="7016" spans="1:4">
      <c r="A7016">
        <v>7015</v>
      </c>
      <c r="B7016" s="431">
        <v>126.52593838754787</v>
      </c>
      <c r="C7016" s="324">
        <v>6.5610478057344671E-2</v>
      </c>
      <c r="D7016" s="324">
        <v>0.12272528151505041</v>
      </c>
    </row>
    <row r="7017" spans="1:4">
      <c r="A7017">
        <v>7016</v>
      </c>
      <c r="B7017" s="431">
        <v>128.52017145168719</v>
      </c>
      <c r="C7017" s="324">
        <v>5.625747100741485E-2</v>
      </c>
      <c r="D7017" s="324">
        <v>0.12766289011637558</v>
      </c>
    </row>
    <row r="7018" spans="1:4">
      <c r="A7018">
        <v>7017</v>
      </c>
      <c r="B7018" s="431">
        <v>130.18860095066492</v>
      </c>
      <c r="C7018" s="324">
        <v>5.0929789795041917E-2</v>
      </c>
      <c r="D7018" s="324">
        <v>0.13112781731519119</v>
      </c>
    </row>
    <row r="7019" spans="1:4">
      <c r="A7019">
        <v>7018</v>
      </c>
      <c r="B7019" s="431">
        <v>146.89249783932331</v>
      </c>
      <c r="C7019" s="324">
        <v>6.3872124675601785E-2</v>
      </c>
      <c r="D7019" s="324">
        <v>0.13996188143377331</v>
      </c>
    </row>
    <row r="7020" spans="1:4">
      <c r="A7020">
        <v>7019</v>
      </c>
      <c r="B7020" s="431">
        <v>130.10441386088482</v>
      </c>
      <c r="C7020" s="324">
        <v>5.189965671016819E-2</v>
      </c>
      <c r="D7020" s="324">
        <v>0.1306776664962514</v>
      </c>
    </row>
    <row r="7021" spans="1:4">
      <c r="A7021">
        <v>7020</v>
      </c>
      <c r="B7021" s="431">
        <v>125.03655358959</v>
      </c>
      <c r="C7021" s="324">
        <v>7.2219279428114777E-2</v>
      </c>
      <c r="D7021" s="324">
        <v>0.11940403024724158</v>
      </c>
    </row>
    <row r="7022" spans="1:4">
      <c r="A7022">
        <v>7021</v>
      </c>
      <c r="B7022" s="431">
        <v>151.07999127579768</v>
      </c>
      <c r="C7022" s="324">
        <v>5.9057299806297432E-2</v>
      </c>
      <c r="D7022" s="324">
        <v>0.14563861002695666</v>
      </c>
    </row>
    <row r="7023" spans="1:4">
      <c r="A7023">
        <v>7022</v>
      </c>
      <c r="B7023" s="431">
        <v>120.83050835457917</v>
      </c>
      <c r="C7023" s="324">
        <v>6.8051518498943891E-2</v>
      </c>
      <c r="D7023" s="324">
        <v>0.11737504595809377</v>
      </c>
    </row>
    <row r="7024" spans="1:4">
      <c r="A7024">
        <v>7023</v>
      </c>
      <c r="B7024" s="431">
        <v>109.51718101047882</v>
      </c>
      <c r="C7024" s="324">
        <v>6.281728280839384E-2</v>
      </c>
      <c r="D7024" s="324">
        <v>0.10967318910709706</v>
      </c>
    </row>
    <row r="7025" spans="1:4">
      <c r="A7025">
        <v>7024</v>
      </c>
      <c r="B7025" s="431">
        <v>131.79562162936369</v>
      </c>
      <c r="C7025" s="324">
        <v>5.2804468489626645E-2</v>
      </c>
      <c r="D7025" s="324">
        <v>0.13180857406654076</v>
      </c>
    </row>
    <row r="7026" spans="1:4">
      <c r="A7026">
        <v>7025</v>
      </c>
      <c r="B7026" s="431">
        <v>113.66867641267189</v>
      </c>
      <c r="C7026" s="324">
        <v>5.4919939243663077E-2</v>
      </c>
      <c r="D7026" s="324">
        <v>0.11533281636710938</v>
      </c>
    </row>
    <row r="7027" spans="1:4">
      <c r="A7027">
        <v>7026</v>
      </c>
      <c r="B7027" s="431">
        <v>128.28685440043321</v>
      </c>
      <c r="C7027" s="324">
        <v>7.2918598527516518E-2</v>
      </c>
      <c r="D7027" s="324">
        <v>0.12170123066243749</v>
      </c>
    </row>
    <row r="7028" spans="1:4">
      <c r="A7028">
        <v>7027</v>
      </c>
      <c r="B7028" s="431">
        <v>136.39866728029583</v>
      </c>
      <c r="C7028" s="324">
        <v>5.579126152013953E-2</v>
      </c>
      <c r="D7028" s="324">
        <v>0.13460027269733102</v>
      </c>
    </row>
    <row r="7029" spans="1:4">
      <c r="A7029">
        <v>7028</v>
      </c>
      <c r="B7029" s="431">
        <v>128.36382828389065</v>
      </c>
      <c r="C7029" s="324">
        <v>5.9925532010349232E-2</v>
      </c>
      <c r="D7029" s="324">
        <v>0.12620340529880264</v>
      </c>
    </row>
    <row r="7030" spans="1:4">
      <c r="A7030">
        <v>7029</v>
      </c>
      <c r="B7030" s="431">
        <v>136.17263600400267</v>
      </c>
      <c r="C7030" s="324">
        <v>6.6080868507773088E-2</v>
      </c>
      <c r="D7030" s="324">
        <v>0.13035014668371986</v>
      </c>
    </row>
    <row r="7031" spans="1:4">
      <c r="A7031">
        <v>7030</v>
      </c>
      <c r="B7031" s="431">
        <v>104.98887342391343</v>
      </c>
      <c r="C7031" s="324">
        <v>5.5869461617371753E-2</v>
      </c>
      <c r="D7031" s="324">
        <v>0.10760595208471263</v>
      </c>
    </row>
    <row r="7032" spans="1:4">
      <c r="A7032">
        <v>7031</v>
      </c>
      <c r="B7032" s="431">
        <v>118.00892887430469</v>
      </c>
      <c r="C7032" s="324">
        <v>5.1863027248467801E-2</v>
      </c>
      <c r="D7032" s="324">
        <v>0.12005168716962369</v>
      </c>
    </row>
    <row r="7033" spans="1:4">
      <c r="A7033">
        <v>7032</v>
      </c>
      <c r="B7033" s="431">
        <v>140.07326305883939</v>
      </c>
      <c r="C7033" s="324">
        <v>6.5904725843996148E-2</v>
      </c>
      <c r="D7033" s="324">
        <v>0.13356727350505021</v>
      </c>
    </row>
    <row r="7034" spans="1:4">
      <c r="A7034">
        <v>7033</v>
      </c>
      <c r="B7034" s="431">
        <v>130.23210044071959</v>
      </c>
      <c r="C7034" s="324">
        <v>7.3059546934934119E-2</v>
      </c>
      <c r="D7034" s="324">
        <v>0.12315951213135967</v>
      </c>
    </row>
    <row r="7035" spans="1:4">
      <c r="A7035">
        <v>7034</v>
      </c>
      <c r="B7035" s="431">
        <v>133.45352330289737</v>
      </c>
      <c r="C7035" s="324">
        <v>5.2272702908270394E-2</v>
      </c>
      <c r="D7035" s="324">
        <v>0.13347258382544155</v>
      </c>
    </row>
    <row r="7036" spans="1:4">
      <c r="A7036">
        <v>7035</v>
      </c>
      <c r="B7036" s="431">
        <v>123.76449069768616</v>
      </c>
      <c r="C7036" s="324">
        <v>6.9916702103762288E-2</v>
      </c>
      <c r="D7036" s="324">
        <v>0.11912822430391373</v>
      </c>
    </row>
    <row r="7037" spans="1:4">
      <c r="A7037">
        <v>7036</v>
      </c>
      <c r="B7037" s="431">
        <v>102.07126303229551</v>
      </c>
      <c r="C7037" s="324">
        <v>7.6019074738034542E-2</v>
      </c>
      <c r="D7037" s="324">
        <v>0.10078287715163441</v>
      </c>
    </row>
    <row r="7038" spans="1:4">
      <c r="A7038">
        <v>7037</v>
      </c>
      <c r="B7038" s="431">
        <v>135.8323529529504</v>
      </c>
      <c r="C7038" s="324">
        <v>5.5375918618112766E-2</v>
      </c>
      <c r="D7038" s="324">
        <v>0.13428283544087585</v>
      </c>
    </row>
    <row r="7039" spans="1:4">
      <c r="A7039">
        <v>7038</v>
      </c>
      <c r="B7039" s="431">
        <v>138.78431801348006</v>
      </c>
      <c r="C7039" s="324">
        <v>6.0255139093033573E-2</v>
      </c>
      <c r="D7039" s="324">
        <v>0.13479497300367932</v>
      </c>
    </row>
    <row r="7040" spans="1:4">
      <c r="A7040">
        <v>7039</v>
      </c>
      <c r="B7040" s="431">
        <v>124.62876052890468</v>
      </c>
      <c r="C7040" s="324">
        <v>6.8834291430578703E-2</v>
      </c>
      <c r="D7040" s="324">
        <v>0.12015283679185881</v>
      </c>
    </row>
    <row r="7041" spans="1:4">
      <c r="A7041">
        <v>7040</v>
      </c>
      <c r="B7041" s="431">
        <v>133.59252592393963</v>
      </c>
      <c r="C7041" s="324">
        <v>6.1591285286280925E-2</v>
      </c>
      <c r="D7041" s="324">
        <v>0.12994668073114105</v>
      </c>
    </row>
    <row r="7042" spans="1:4">
      <c r="A7042">
        <v>7041</v>
      </c>
      <c r="B7042" s="431">
        <v>144.83035501380022</v>
      </c>
      <c r="C7042" s="324">
        <v>6.7472240588381999E-2</v>
      </c>
      <c r="D7042" s="324">
        <v>0.13674834164278218</v>
      </c>
    </row>
    <row r="7043" spans="1:4">
      <c r="A7043">
        <v>7042</v>
      </c>
      <c r="B7043" s="431">
        <v>131.17589094867685</v>
      </c>
      <c r="C7043" s="324">
        <v>6.0791111537623739E-2</v>
      </c>
      <c r="D7043" s="324">
        <v>0.1282378902684399</v>
      </c>
    </row>
    <row r="7044" spans="1:4">
      <c r="A7044">
        <v>7043</v>
      </c>
      <c r="B7044" s="431">
        <v>130.4763927219129</v>
      </c>
      <c r="C7044" s="324">
        <v>5.8577037918650099E-2</v>
      </c>
      <c r="D7044" s="324">
        <v>0.12847069795609536</v>
      </c>
    </row>
    <row r="7045" spans="1:4">
      <c r="A7045">
        <v>7044</v>
      </c>
      <c r="B7045" s="431">
        <v>118.71450982531334</v>
      </c>
      <c r="C7045" s="324">
        <v>7.175312794360944E-2</v>
      </c>
      <c r="D7045" s="324">
        <v>0.11462241216794143</v>
      </c>
    </row>
    <row r="7046" spans="1:4">
      <c r="A7046">
        <v>7045</v>
      </c>
      <c r="B7046" s="431">
        <v>147.59352580248395</v>
      </c>
      <c r="C7046" s="324">
        <v>7.2399933134391872E-2</v>
      </c>
      <c r="D7046" s="324">
        <v>0.1368614412811951</v>
      </c>
    </row>
    <row r="7047" spans="1:4">
      <c r="A7047">
        <v>7046</v>
      </c>
      <c r="B7047" s="431">
        <v>124.67959277912986</v>
      </c>
      <c r="C7047" s="324">
        <v>7.9720694715958412E-2</v>
      </c>
      <c r="D7047" s="324">
        <v>0.11684664614130236</v>
      </c>
    </row>
    <row r="7048" spans="1:4">
      <c r="A7048">
        <v>7047</v>
      </c>
      <c r="B7048" s="431">
        <v>135.25970432022046</v>
      </c>
      <c r="C7048" s="324">
        <v>7.0343336742531209E-2</v>
      </c>
      <c r="D7048" s="324">
        <v>0.12803220568652493</v>
      </c>
    </row>
    <row r="7049" spans="1:4">
      <c r="A7049">
        <v>7048</v>
      </c>
      <c r="B7049" s="431">
        <v>100.66346239532447</v>
      </c>
      <c r="C7049" s="324">
        <v>5.1837349427788219E-2</v>
      </c>
      <c r="D7049" s="324">
        <v>0.10479912347136194</v>
      </c>
    </row>
    <row r="7050" spans="1:4">
      <c r="A7050">
        <v>7049</v>
      </c>
      <c r="B7050" s="431">
        <v>123.09601067739777</v>
      </c>
      <c r="C7050" s="324">
        <v>5.7114483670850515E-2</v>
      </c>
      <c r="D7050" s="324">
        <v>0.12272865244194717</v>
      </c>
    </row>
    <row r="7051" spans="1:4">
      <c r="A7051">
        <v>7050</v>
      </c>
      <c r="B7051" s="431">
        <v>141.94485735110993</v>
      </c>
      <c r="C7051" s="324">
        <v>6.6429931747927301E-2</v>
      </c>
      <c r="D7051" s="324">
        <v>0.13486401196322184</v>
      </c>
    </row>
    <row r="7052" spans="1:4">
      <c r="A7052">
        <v>7051</v>
      </c>
      <c r="B7052" s="431">
        <v>133.49931562336252</v>
      </c>
      <c r="C7052" s="324">
        <v>6.1548768920613811E-2</v>
      </c>
      <c r="D7052" s="324">
        <v>0.12988552108806908</v>
      </c>
    </row>
    <row r="7053" spans="1:4">
      <c r="A7053">
        <v>7052</v>
      </c>
      <c r="B7053" s="431">
        <v>99.572322185773288</v>
      </c>
      <c r="C7053" s="324">
        <v>5.6493847452334059E-2</v>
      </c>
      <c r="D7053" s="324">
        <v>0.1028217791933365</v>
      </c>
    </row>
    <row r="7054" spans="1:4">
      <c r="A7054">
        <v>7053</v>
      </c>
      <c r="B7054" s="431">
        <v>108.10848903088956</v>
      </c>
      <c r="C7054" s="324">
        <v>5.6066078462668735E-2</v>
      </c>
      <c r="D7054" s="324">
        <v>0.11023262277840043</v>
      </c>
    </row>
    <row r="7055" spans="1:4">
      <c r="A7055">
        <v>7054</v>
      </c>
      <c r="B7055" s="431">
        <v>124.66479598320257</v>
      </c>
      <c r="C7055" s="324">
        <v>5.4195887019948985E-2</v>
      </c>
      <c r="D7055" s="324">
        <v>0.12508059217140166</v>
      </c>
    </row>
    <row r="7056" spans="1:4">
      <c r="A7056">
        <v>7055</v>
      </c>
      <c r="B7056" s="431">
        <v>140.49363921657073</v>
      </c>
      <c r="C7056" s="324">
        <v>7.0735956444747727E-2</v>
      </c>
      <c r="D7056" s="324">
        <v>0.1319936532323811</v>
      </c>
    </row>
    <row r="7057" spans="1:4">
      <c r="A7057">
        <v>7056</v>
      </c>
      <c r="B7057" s="431">
        <v>162.60638629805715</v>
      </c>
      <c r="C7057" s="324">
        <v>7.9983268561765214E-2</v>
      </c>
      <c r="D7057" s="324">
        <v>0.14490087221519204</v>
      </c>
    </row>
    <row r="7058" spans="1:4">
      <c r="A7058">
        <v>7057</v>
      </c>
      <c r="B7058" s="431">
        <v>135.03945646514831</v>
      </c>
      <c r="C7058" s="324">
        <v>6.2818499846765075E-2</v>
      </c>
      <c r="D7058" s="324">
        <v>0.13067360836222541</v>
      </c>
    </row>
    <row r="7059" spans="1:4">
      <c r="A7059">
        <v>7058</v>
      </c>
      <c r="B7059" s="431">
        <v>126.96495807967709</v>
      </c>
      <c r="C7059" s="324">
        <v>6.6021425824622365E-2</v>
      </c>
      <c r="D7059" s="324">
        <v>0.12294223679219289</v>
      </c>
    </row>
    <row r="7060" spans="1:4">
      <c r="A7060">
        <v>7059</v>
      </c>
      <c r="B7060" s="431">
        <v>137.03203164329506</v>
      </c>
      <c r="C7060" s="324">
        <v>5.914523041301651E-2</v>
      </c>
      <c r="D7060" s="324">
        <v>0.13377639007284087</v>
      </c>
    </row>
    <row r="7061" spans="1:4">
      <c r="A7061">
        <v>7060</v>
      </c>
      <c r="B7061" s="431">
        <v>127.75511599047888</v>
      </c>
      <c r="C7061" s="324">
        <v>5.8079210034608475E-2</v>
      </c>
      <c r="D7061" s="324">
        <v>0.12635104511057976</v>
      </c>
    </row>
    <row r="7062" spans="1:4">
      <c r="A7062">
        <v>7061</v>
      </c>
      <c r="B7062" s="431">
        <v>118.49808761813239</v>
      </c>
      <c r="C7062" s="324">
        <v>5.6249327052500721E-2</v>
      </c>
      <c r="D7062" s="324">
        <v>0.11908278237653927</v>
      </c>
    </row>
    <row r="7063" spans="1:4">
      <c r="A7063">
        <v>7062</v>
      </c>
      <c r="B7063" s="431">
        <v>115.31080007439456</v>
      </c>
      <c r="C7063" s="324">
        <v>7.5237576079199828E-2</v>
      </c>
      <c r="D7063" s="324">
        <v>0.11104484354698824</v>
      </c>
    </row>
    <row r="7064" spans="1:4">
      <c r="A7064">
        <v>7063</v>
      </c>
      <c r="B7064" s="431">
        <v>150.8472854613064</v>
      </c>
      <c r="C7064" s="324">
        <v>6.7128414151784221E-2</v>
      </c>
      <c r="D7064" s="324">
        <v>0.14171580442740656</v>
      </c>
    </row>
    <row r="7065" spans="1:4">
      <c r="A7065">
        <v>7064</v>
      </c>
      <c r="B7065" s="431">
        <v>141.50646186659702</v>
      </c>
      <c r="C7065" s="324">
        <v>5.2500372874783527E-2</v>
      </c>
      <c r="D7065" s="324">
        <v>0.14043731041578247</v>
      </c>
    </row>
    <row r="7066" spans="1:4">
      <c r="A7066">
        <v>7065</v>
      </c>
      <c r="B7066" s="431">
        <v>134.97725534637914</v>
      </c>
      <c r="C7066" s="324">
        <v>5.0397322229294723E-2</v>
      </c>
      <c r="D7066" s="324">
        <v>0.13558577841934757</v>
      </c>
    </row>
    <row r="7067" spans="1:4">
      <c r="A7067">
        <v>7066</v>
      </c>
      <c r="B7067" s="431">
        <v>130.78132545630521</v>
      </c>
      <c r="C7067" s="324">
        <v>5.5653261712590822E-2</v>
      </c>
      <c r="D7067" s="324">
        <v>0.12982843254044193</v>
      </c>
    </row>
    <row r="7068" spans="1:4">
      <c r="A7068">
        <v>7067</v>
      </c>
      <c r="B7068" s="431">
        <v>121.97787020906468</v>
      </c>
      <c r="C7068" s="324">
        <v>7.9926258320885832E-2</v>
      </c>
      <c r="D7068" s="324">
        <v>0.11478107491678483</v>
      </c>
    </row>
    <row r="7069" spans="1:4">
      <c r="A7069">
        <v>7068</v>
      </c>
      <c r="B7069" s="431">
        <v>131.49282522722234</v>
      </c>
      <c r="C7069" s="324">
        <v>5.0830546929887754E-2</v>
      </c>
      <c r="D7069" s="324">
        <v>0.13232100976503156</v>
      </c>
    </row>
    <row r="7070" spans="1:4">
      <c r="A7070">
        <v>7069</v>
      </c>
      <c r="B7070" s="431">
        <v>122.76029723024611</v>
      </c>
      <c r="C7070" s="324">
        <v>6.0826227898162902E-2</v>
      </c>
      <c r="D7070" s="324">
        <v>0.12121585565493961</v>
      </c>
    </row>
    <row r="7071" spans="1:4">
      <c r="A7071">
        <v>7070</v>
      </c>
      <c r="B7071" s="431">
        <v>118.94719205839179</v>
      </c>
      <c r="C7071" s="324">
        <v>6.1264310624107865E-2</v>
      </c>
      <c r="D7071" s="324">
        <v>0.11790570359381214</v>
      </c>
    </row>
    <row r="7072" spans="1:4">
      <c r="A7072">
        <v>7071</v>
      </c>
      <c r="B7072" s="431">
        <v>143.14927018595759</v>
      </c>
      <c r="C7072" s="324">
        <v>7.8358214035797041E-2</v>
      </c>
      <c r="D7072" s="324">
        <v>0.13108674131802009</v>
      </c>
    </row>
    <row r="7073" spans="1:4">
      <c r="A7073">
        <v>7072</v>
      </c>
      <c r="B7073" s="431">
        <v>118.98618355271906</v>
      </c>
      <c r="C7073" s="324">
        <v>6.0957061681410796E-2</v>
      </c>
      <c r="D7073" s="324">
        <v>0.11803233157515408</v>
      </c>
    </row>
    <row r="7074" spans="1:4">
      <c r="A7074">
        <v>7073</v>
      </c>
      <c r="B7074" s="431">
        <v>133.18592913540937</v>
      </c>
      <c r="C7074" s="324">
        <v>6.6764872179722823E-2</v>
      </c>
      <c r="D7074" s="324">
        <v>0.12769086444225192</v>
      </c>
    </row>
    <row r="7075" spans="1:4">
      <c r="A7075">
        <v>7074</v>
      </c>
      <c r="B7075" s="431">
        <v>121.06016591521069</v>
      </c>
      <c r="C7075" s="324">
        <v>6.3420376206478279E-2</v>
      </c>
      <c r="D7075" s="324">
        <v>0.1189825243334868</v>
      </c>
    </row>
    <row r="7076" spans="1:4">
      <c r="A7076">
        <v>7075</v>
      </c>
      <c r="B7076" s="431">
        <v>127.0965848396449</v>
      </c>
      <c r="C7076" s="324">
        <v>5.0598627324494827E-2</v>
      </c>
      <c r="D7076" s="324">
        <v>0.12851569943069799</v>
      </c>
    </row>
    <row r="7077" spans="1:4">
      <c r="A7077">
        <v>7076</v>
      </c>
      <c r="B7077" s="431">
        <v>122.29698361396275</v>
      </c>
      <c r="C7077" s="324">
        <v>5.2544879593208846E-2</v>
      </c>
      <c r="D7077" s="324">
        <v>0.12358966170224772</v>
      </c>
    </row>
    <row r="7078" spans="1:4">
      <c r="A7078">
        <v>7077</v>
      </c>
      <c r="B7078" s="431">
        <v>135.52711264471677</v>
      </c>
      <c r="C7078" s="324">
        <v>5.6766686293653536E-2</v>
      </c>
      <c r="D7078" s="324">
        <v>0.13345845942382628</v>
      </c>
    </row>
    <row r="7079" spans="1:4">
      <c r="A7079">
        <v>7078</v>
      </c>
      <c r="B7079" s="431">
        <v>149.46052891008159</v>
      </c>
      <c r="C7079" s="324">
        <v>6.5704668590661458E-2</v>
      </c>
      <c r="D7079" s="324">
        <v>0.14123746124100531</v>
      </c>
    </row>
    <row r="7080" spans="1:4">
      <c r="A7080">
        <v>7079</v>
      </c>
      <c r="B7080" s="431">
        <v>121.75850047753428</v>
      </c>
      <c r="C7080" s="324">
        <v>6.060957205975874E-2</v>
      </c>
      <c r="D7080" s="324">
        <v>0.12045116530540984</v>
      </c>
    </row>
    <row r="7081" spans="1:4">
      <c r="A7081">
        <v>7080</v>
      </c>
      <c r="B7081" s="431">
        <v>141.19990430651924</v>
      </c>
      <c r="C7081" s="324">
        <v>5.9363792841026462E-2</v>
      </c>
      <c r="D7081" s="324">
        <v>0.13719063931485523</v>
      </c>
    </row>
    <row r="7082" spans="1:4">
      <c r="A7082">
        <v>7081</v>
      </c>
      <c r="B7082" s="431">
        <v>147.755438956744</v>
      </c>
      <c r="C7082" s="324">
        <v>6.4353367553257088E-2</v>
      </c>
      <c r="D7082" s="324">
        <v>0.14045410931650648</v>
      </c>
    </row>
    <row r="7083" spans="1:4">
      <c r="A7083">
        <v>7082</v>
      </c>
      <c r="B7083" s="431">
        <v>124.77427141849671</v>
      </c>
      <c r="C7083" s="324">
        <v>7.359481694809851E-2</v>
      </c>
      <c r="D7083" s="324">
        <v>0.1187729427526602</v>
      </c>
    </row>
    <row r="7084" spans="1:4">
      <c r="A7084">
        <v>7083</v>
      </c>
      <c r="B7084" s="431">
        <v>138.91163731114432</v>
      </c>
      <c r="C7084" s="324">
        <v>7.2523546955792023E-2</v>
      </c>
      <c r="D7084" s="324">
        <v>0.13007384189201998</v>
      </c>
    </row>
    <row r="7085" spans="1:4">
      <c r="A7085">
        <v>7084</v>
      </c>
      <c r="B7085" s="431">
        <v>125.63532650499884</v>
      </c>
      <c r="C7085" s="324">
        <v>5.4700543514779092E-2</v>
      </c>
      <c r="D7085" s="324">
        <v>0.12574265525982137</v>
      </c>
    </row>
    <row r="7086" spans="1:4">
      <c r="A7086">
        <v>7085</v>
      </c>
      <c r="B7086" s="431">
        <v>126.30281112957941</v>
      </c>
      <c r="C7086" s="324">
        <v>5.9772558812877429E-2</v>
      </c>
      <c r="D7086" s="324">
        <v>0.12453044322079877</v>
      </c>
    </row>
    <row r="7087" spans="1:4">
      <c r="A7087">
        <v>7086</v>
      </c>
      <c r="B7087" s="431">
        <v>142.57340634893239</v>
      </c>
      <c r="C7087" s="324">
        <v>5.4034694612042376E-2</v>
      </c>
      <c r="D7087" s="324">
        <v>0.14068329105112201</v>
      </c>
    </row>
    <row r="7088" spans="1:4">
      <c r="A7088">
        <v>7087</v>
      </c>
      <c r="B7088" s="431">
        <v>127.38955936860356</v>
      </c>
      <c r="C7088" s="324">
        <v>6.5175627016078513E-2</v>
      </c>
      <c r="D7088" s="324">
        <v>0.12357153431166672</v>
      </c>
    </row>
    <row r="7089" spans="1:4">
      <c r="A7089">
        <v>7088</v>
      </c>
      <c r="B7089" s="431">
        <v>149.85474934396427</v>
      </c>
      <c r="C7089" s="324">
        <v>7.0097903288015129E-2</v>
      </c>
      <c r="D7089" s="324">
        <v>0.13961292346465781</v>
      </c>
    </row>
    <row r="7090" spans="1:4">
      <c r="A7090">
        <v>7089</v>
      </c>
      <c r="B7090" s="431">
        <v>132.82524763723677</v>
      </c>
      <c r="C7090" s="324">
        <v>6.5659989568246521E-2</v>
      </c>
      <c r="D7090" s="324">
        <v>0.12780338259107313</v>
      </c>
    </row>
    <row r="7091" spans="1:4">
      <c r="A7091">
        <v>7090</v>
      </c>
      <c r="B7091" s="431">
        <v>125.0586475902191</v>
      </c>
      <c r="C7091" s="324">
        <v>7.2627839261026977E-2</v>
      </c>
      <c r="D7091" s="324">
        <v>0.11929335833819887</v>
      </c>
    </row>
    <row r="7092" spans="1:4">
      <c r="A7092">
        <v>7091</v>
      </c>
      <c r="B7092" s="431">
        <v>153.87254645373801</v>
      </c>
      <c r="C7092" s="324">
        <v>7.9590571648250605E-2</v>
      </c>
      <c r="D7092" s="324">
        <v>0.13859015057128526</v>
      </c>
    </row>
    <row r="7093" spans="1:4">
      <c r="A7093">
        <v>7092</v>
      </c>
      <c r="B7093" s="431">
        <v>135.71569328377234</v>
      </c>
      <c r="C7093" s="324">
        <v>6.439192869439346E-2</v>
      </c>
      <c r="D7093" s="324">
        <v>0.13062449325207801</v>
      </c>
    </row>
    <row r="7094" spans="1:4">
      <c r="A7094">
        <v>7093</v>
      </c>
      <c r="B7094" s="431">
        <v>142.4110238362594</v>
      </c>
      <c r="C7094" s="324">
        <v>6.1539035421581491E-2</v>
      </c>
      <c r="D7094" s="324">
        <v>0.13727936934314644</v>
      </c>
    </row>
    <row r="7095" spans="1:4">
      <c r="A7095">
        <v>7094</v>
      </c>
      <c r="B7095" s="431">
        <v>128.81905987020099</v>
      </c>
      <c r="C7095" s="324">
        <v>5.3931051275660773E-2</v>
      </c>
      <c r="D7095" s="324">
        <v>0.12878222586953389</v>
      </c>
    </row>
    <row r="7096" spans="1:4">
      <c r="A7096">
        <v>7095</v>
      </c>
      <c r="B7096" s="431">
        <v>121.87603983496058</v>
      </c>
      <c r="C7096" s="324">
        <v>5.7924044606240489E-2</v>
      </c>
      <c r="D7096" s="324">
        <v>0.12142287332574528</v>
      </c>
    </row>
    <row r="7097" spans="1:4">
      <c r="A7097">
        <v>7096</v>
      </c>
      <c r="B7097" s="431">
        <v>120.40097891492097</v>
      </c>
      <c r="C7097" s="324">
        <v>5.3234888521598141E-2</v>
      </c>
      <c r="D7097" s="324">
        <v>0.12169988143270044</v>
      </c>
    </row>
    <row r="7098" spans="1:4">
      <c r="A7098">
        <v>7097</v>
      </c>
      <c r="B7098" s="431">
        <v>118.56333043668297</v>
      </c>
      <c r="C7098" s="324">
        <v>5.0625674901821502E-2</v>
      </c>
      <c r="D7098" s="324">
        <v>0.12094204204446812</v>
      </c>
    </row>
    <row r="7099" spans="1:4">
      <c r="A7099">
        <v>7098</v>
      </c>
      <c r="B7099" s="431">
        <v>136.83107949582893</v>
      </c>
      <c r="C7099" s="324">
        <v>7.3685078534151002E-2</v>
      </c>
      <c r="D7099" s="324">
        <v>0.12803397484654711</v>
      </c>
    </row>
    <row r="7100" spans="1:4">
      <c r="A7100">
        <v>7099</v>
      </c>
      <c r="B7100" s="431">
        <v>118.53384544800456</v>
      </c>
      <c r="C7100" s="324">
        <v>6.651885826444201E-2</v>
      </c>
      <c r="D7100" s="324">
        <v>0.11599206596382935</v>
      </c>
    </row>
    <row r="7101" spans="1:4">
      <c r="A7101">
        <v>7100</v>
      </c>
      <c r="B7101" s="431">
        <v>127.50414396520088</v>
      </c>
      <c r="C7101" s="324">
        <v>6.1443962245920657E-2</v>
      </c>
      <c r="D7101" s="324">
        <v>0.12495080206799049</v>
      </c>
    </row>
    <row r="7102" spans="1:4">
      <c r="A7102">
        <v>7101</v>
      </c>
      <c r="B7102" s="431">
        <v>120.04585658279544</v>
      </c>
      <c r="C7102" s="324">
        <v>5.4963036377431378E-2</v>
      </c>
      <c r="D7102" s="324">
        <v>0.12082482555563893</v>
      </c>
    </row>
    <row r="7103" spans="1:4">
      <c r="A7103">
        <v>7102</v>
      </c>
      <c r="B7103" s="431">
        <v>131.24586515441948</v>
      </c>
      <c r="C7103" s="324">
        <v>6.6510985939070108E-2</v>
      </c>
      <c r="D7103" s="324">
        <v>0.12622250511405975</v>
      </c>
    </row>
    <row r="7104" spans="1:4">
      <c r="A7104">
        <v>7103</v>
      </c>
      <c r="B7104" s="431">
        <v>104.0759542700511</v>
      </c>
      <c r="C7104" s="324">
        <v>7.4374328201810988E-2</v>
      </c>
      <c r="D7104" s="324">
        <v>0.10265214961250126</v>
      </c>
    </row>
    <row r="7105" spans="1:4">
      <c r="A7105">
        <v>7104</v>
      </c>
      <c r="B7105" s="431">
        <v>122.1239957376704</v>
      </c>
      <c r="C7105" s="324">
        <v>5.8014279440052011E-2</v>
      </c>
      <c r="D7105" s="324">
        <v>0.12160334214557712</v>
      </c>
    </row>
    <row r="7106" spans="1:4">
      <c r="A7106">
        <v>7105</v>
      </c>
      <c r="B7106" s="431">
        <v>138.19230216152846</v>
      </c>
      <c r="C7106" s="324">
        <v>5.0384271005347502E-2</v>
      </c>
      <c r="D7106" s="324">
        <v>0.13844512938781092</v>
      </c>
    </row>
    <row r="7107" spans="1:4">
      <c r="A7107">
        <v>7106</v>
      </c>
      <c r="B7107" s="431">
        <v>128.89002368151935</v>
      </c>
      <c r="C7107" s="324">
        <v>7.7919014630801517E-2</v>
      </c>
      <c r="D7107" s="324">
        <v>0.12054602987852774</v>
      </c>
    </row>
    <row r="7108" spans="1:4">
      <c r="A7108">
        <v>7107</v>
      </c>
      <c r="B7108" s="431">
        <v>115.63549511640115</v>
      </c>
      <c r="C7108" s="324">
        <v>5.9670301549914435E-2</v>
      </c>
      <c r="D7108" s="324">
        <v>0.11561873855516858</v>
      </c>
    </row>
    <row r="7109" spans="1:4">
      <c r="A7109">
        <v>7108</v>
      </c>
      <c r="B7109" s="431">
        <v>142.48416990175716</v>
      </c>
      <c r="C7109" s="324">
        <v>7.8217165506546005E-2</v>
      </c>
      <c r="D7109" s="324">
        <v>0.13064209843662658</v>
      </c>
    </row>
    <row r="7110" spans="1:4">
      <c r="A7110">
        <v>7109</v>
      </c>
      <c r="B7110" s="431">
        <v>122.2929776977463</v>
      </c>
      <c r="C7110" s="324">
        <v>7.2535791631106197E-2</v>
      </c>
      <c r="D7110" s="324">
        <v>0.11717653707615638</v>
      </c>
    </row>
    <row r="7111" spans="1:4">
      <c r="A7111">
        <v>7110</v>
      </c>
      <c r="B7111" s="431">
        <v>119.60029712125575</v>
      </c>
      <c r="C7111" s="324">
        <v>5.2408837225478538E-2</v>
      </c>
      <c r="D7111" s="324">
        <v>0.12127198157405522</v>
      </c>
    </row>
    <row r="7112" spans="1:4">
      <c r="A7112">
        <v>7111</v>
      </c>
      <c r="B7112" s="431">
        <v>137.02954079009012</v>
      </c>
      <c r="C7112" s="324">
        <v>7.5067517573511003E-2</v>
      </c>
      <c r="D7112" s="324">
        <v>0.12768325181196516</v>
      </c>
    </row>
    <row r="7113" spans="1:4">
      <c r="A7113">
        <v>7112</v>
      </c>
      <c r="B7113" s="431">
        <v>138.75474148241409</v>
      </c>
      <c r="C7113" s="324">
        <v>6.8389396466496125E-2</v>
      </c>
      <c r="D7113" s="324">
        <v>0.13153188152466777</v>
      </c>
    </row>
    <row r="7114" spans="1:4">
      <c r="A7114">
        <v>7113</v>
      </c>
      <c r="B7114" s="431">
        <v>131.24485094373171</v>
      </c>
      <c r="C7114" s="324">
        <v>7.583321151129585E-2</v>
      </c>
      <c r="D7114" s="324">
        <v>0.12300696894451801</v>
      </c>
    </row>
    <row r="7115" spans="1:4">
      <c r="A7115">
        <v>7114</v>
      </c>
      <c r="B7115" s="431">
        <v>135.64026332916248</v>
      </c>
      <c r="C7115" s="324">
        <v>6.4122962376160067E-2</v>
      </c>
      <c r="D7115" s="324">
        <v>0.1306659801984521</v>
      </c>
    </row>
    <row r="7116" spans="1:4">
      <c r="A7116">
        <v>7115</v>
      </c>
      <c r="B7116" s="431">
        <v>113.16142227096226</v>
      </c>
      <c r="C7116" s="324">
        <v>5.3823445729829118E-2</v>
      </c>
      <c r="D7116" s="324">
        <v>0.11521291576620818</v>
      </c>
    </row>
    <row r="7117" spans="1:4">
      <c r="A7117">
        <v>7116</v>
      </c>
      <c r="B7117" s="431">
        <v>105.19891666684882</v>
      </c>
      <c r="C7117" s="324">
        <v>6.4571465386343868E-2</v>
      </c>
      <c r="D7117" s="324">
        <v>0.10571130999815306</v>
      </c>
    </row>
    <row r="7118" spans="1:4">
      <c r="A7118">
        <v>7117</v>
      </c>
      <c r="B7118" s="431">
        <v>128.49421130519781</v>
      </c>
      <c r="C7118" s="324">
        <v>6.3302366148355591E-2</v>
      </c>
      <c r="D7118" s="324">
        <v>0.12511846759004139</v>
      </c>
    </row>
    <row r="7119" spans="1:4">
      <c r="A7119">
        <v>7118</v>
      </c>
      <c r="B7119" s="431">
        <v>123.32246448650424</v>
      </c>
      <c r="C7119" s="324">
        <v>5.0045915506801535E-2</v>
      </c>
      <c r="D7119" s="324">
        <v>0.12536518816444928</v>
      </c>
    </row>
    <row r="7120" spans="1:4">
      <c r="A7120">
        <v>7119</v>
      </c>
      <c r="B7120" s="431">
        <v>134.23145293692659</v>
      </c>
      <c r="C7120" s="324">
        <v>5.4216722992349753E-2</v>
      </c>
      <c r="D7120" s="324">
        <v>0.13336862684892559</v>
      </c>
    </row>
    <row r="7121" spans="1:4">
      <c r="A7121">
        <v>7120</v>
      </c>
      <c r="B7121" s="431">
        <v>131.68238559164567</v>
      </c>
      <c r="C7121" s="324">
        <v>7.7228021485371529E-2</v>
      </c>
      <c r="D7121" s="324">
        <v>0.12287283587827864</v>
      </c>
    </row>
    <row r="7122" spans="1:4">
      <c r="A7122">
        <v>7121</v>
      </c>
      <c r="B7122" s="431">
        <v>106.59569898308547</v>
      </c>
      <c r="C7122" s="324">
        <v>5.8857671427008547E-2</v>
      </c>
      <c r="D7122" s="324">
        <v>0.10823742872267603</v>
      </c>
    </row>
    <row r="7123" spans="1:4">
      <c r="A7123">
        <v>7122</v>
      </c>
      <c r="B7123" s="431">
        <v>125.73649615556178</v>
      </c>
      <c r="C7123" s="324">
        <v>6.190442347987761E-2</v>
      </c>
      <c r="D7123" s="324">
        <v>0.1233277449966563</v>
      </c>
    </row>
    <row r="7124" spans="1:4">
      <c r="A7124">
        <v>7123</v>
      </c>
      <c r="B7124" s="431">
        <v>119.20533725403283</v>
      </c>
      <c r="C7124" s="324">
        <v>5.6679874237943385E-2</v>
      </c>
      <c r="D7124" s="324">
        <v>0.11955175989902592</v>
      </c>
    </row>
    <row r="7125" spans="1:4">
      <c r="A7125">
        <v>7124</v>
      </c>
      <c r="B7125" s="431">
        <v>129.53115002607831</v>
      </c>
      <c r="C7125" s="324">
        <v>7.8651742110332351E-2</v>
      </c>
      <c r="D7125" s="324">
        <v>0.12079220661019793</v>
      </c>
    </row>
    <row r="7126" spans="1:4">
      <c r="A7126">
        <v>7125</v>
      </c>
      <c r="B7126" s="431">
        <v>133.39680443905743</v>
      </c>
      <c r="C7126" s="324">
        <v>5.6899917175481061E-2</v>
      </c>
      <c r="D7126" s="324">
        <v>0.13158772905177463</v>
      </c>
    </row>
    <row r="7127" spans="1:4">
      <c r="A7127">
        <v>7126</v>
      </c>
      <c r="B7127" s="431">
        <v>132.8276505581625</v>
      </c>
      <c r="C7127" s="324">
        <v>6.2223388367436544E-2</v>
      </c>
      <c r="D7127" s="324">
        <v>0.12907573585494506</v>
      </c>
    </row>
    <row r="7128" spans="1:4">
      <c r="A7128">
        <v>7127</v>
      </c>
      <c r="B7128" s="431">
        <v>144.43160316981712</v>
      </c>
      <c r="C7128" s="324">
        <v>5.2715340528038959E-2</v>
      </c>
      <c r="D7128" s="324">
        <v>0.14290138864742211</v>
      </c>
    </row>
    <row r="7129" spans="1:4">
      <c r="A7129">
        <v>7128</v>
      </c>
      <c r="B7129" s="431">
        <v>119.66302849957678</v>
      </c>
      <c r="C7129" s="324">
        <v>6.1777595184639843E-2</v>
      </c>
      <c r="D7129" s="324">
        <v>0.11834155766382738</v>
      </c>
    </row>
    <row r="7130" spans="1:4">
      <c r="A7130">
        <v>7129</v>
      </c>
      <c r="B7130" s="431">
        <v>115.16052398448839</v>
      </c>
      <c r="C7130" s="324">
        <v>5.2402339518257575E-2</v>
      </c>
      <c r="D7130" s="324">
        <v>0.11738140995686966</v>
      </c>
    </row>
    <row r="7131" spans="1:4">
      <c r="A7131">
        <v>7130</v>
      </c>
      <c r="B7131" s="431">
        <v>145.11864077361966</v>
      </c>
      <c r="C7131" s="324">
        <v>6.3602348511853424E-2</v>
      </c>
      <c r="D7131" s="324">
        <v>0.13862793386562361</v>
      </c>
    </row>
    <row r="7132" spans="1:4">
      <c r="A7132">
        <v>7131</v>
      </c>
      <c r="B7132" s="431">
        <v>130.70053176452171</v>
      </c>
      <c r="C7132" s="324">
        <v>6.2870573593708956E-2</v>
      </c>
      <c r="D7132" s="324">
        <v>0.12708453315121929</v>
      </c>
    </row>
    <row r="7133" spans="1:4">
      <c r="A7133">
        <v>7132</v>
      </c>
      <c r="B7133" s="431">
        <v>135.42144223918999</v>
      </c>
      <c r="C7133" s="324">
        <v>7.0655761510439105E-2</v>
      </c>
      <c r="D7133" s="324">
        <v>0.12804495450734737</v>
      </c>
    </row>
    <row r="7134" spans="1:4">
      <c r="A7134">
        <v>7133</v>
      </c>
      <c r="B7134" s="431">
        <v>105.84025777425761</v>
      </c>
      <c r="C7134" s="324">
        <v>5.5945902576644863E-2</v>
      </c>
      <c r="D7134" s="324">
        <v>0.10831776998376108</v>
      </c>
    </row>
    <row r="7135" spans="1:4">
      <c r="A7135">
        <v>7134</v>
      </c>
      <c r="B7135" s="431">
        <v>108.32269888114867</v>
      </c>
      <c r="C7135" s="324">
        <v>5.0867498284609756E-2</v>
      </c>
      <c r="D7135" s="324">
        <v>0.11179958827704251</v>
      </c>
    </row>
    <row r="7136" spans="1:4">
      <c r="A7136">
        <v>7135</v>
      </c>
      <c r="B7136" s="431">
        <v>99.842338810949229</v>
      </c>
      <c r="C7136" s="324">
        <v>6.3952213327378132E-2</v>
      </c>
      <c r="D7136" s="324">
        <v>0.10147765754062439</v>
      </c>
    </row>
    <row r="7137" spans="1:4">
      <c r="A7137">
        <v>7136</v>
      </c>
      <c r="B7137" s="431">
        <v>126.97811172924658</v>
      </c>
      <c r="C7137" s="324">
        <v>5.3752256899025415E-2</v>
      </c>
      <c r="D7137" s="324">
        <v>0.12724829650115485</v>
      </c>
    </row>
    <row r="7138" spans="1:4">
      <c r="A7138">
        <v>7137</v>
      </c>
      <c r="B7138" s="431">
        <v>118.54625136153808</v>
      </c>
      <c r="C7138" s="324">
        <v>7.1864170782204806E-2</v>
      </c>
      <c r="D7138" s="324">
        <v>0.11445977510212359</v>
      </c>
    </row>
    <row r="7139" spans="1:4">
      <c r="A7139">
        <v>7138</v>
      </c>
      <c r="B7139" s="431">
        <v>107.76004887457579</v>
      </c>
      <c r="C7139" s="324">
        <v>6.5881824780200535E-2</v>
      </c>
      <c r="D7139" s="324">
        <v>0.10747775539858689</v>
      </c>
    </row>
    <row r="7140" spans="1:4">
      <c r="A7140">
        <v>7139</v>
      </c>
      <c r="B7140" s="431">
        <v>139.69529788096727</v>
      </c>
      <c r="C7140" s="324">
        <v>7.9361513987817572E-2</v>
      </c>
      <c r="D7140" s="324">
        <v>0.12813279299167485</v>
      </c>
    </row>
    <row r="7141" spans="1:4">
      <c r="A7141">
        <v>7140</v>
      </c>
      <c r="B7141" s="431">
        <v>128.36359495978684</v>
      </c>
      <c r="C7141" s="324">
        <v>7.4725752526300843E-2</v>
      </c>
      <c r="D7141" s="324">
        <v>0.12117261586340561</v>
      </c>
    </row>
    <row r="7142" spans="1:4">
      <c r="A7142">
        <v>7141</v>
      </c>
      <c r="B7142" s="431">
        <v>114.34648864553868</v>
      </c>
      <c r="C7142" s="324">
        <v>5.1579209971977034E-2</v>
      </c>
      <c r="D7142" s="324">
        <v>0.11691553950999783</v>
      </c>
    </row>
    <row r="7143" spans="1:4">
      <c r="A7143">
        <v>7142</v>
      </c>
      <c r="B7143" s="431">
        <v>132.41567378804911</v>
      </c>
      <c r="C7143" s="324">
        <v>5.0057494547244862E-2</v>
      </c>
      <c r="D7143" s="324">
        <v>0.13344906751664404</v>
      </c>
    </row>
    <row r="7144" spans="1:4">
      <c r="A7144">
        <v>7143</v>
      </c>
      <c r="B7144" s="431">
        <v>120.7470596916706</v>
      </c>
      <c r="C7144" s="324">
        <v>6.6549133335495905E-2</v>
      </c>
      <c r="D7144" s="324">
        <v>0.11776352378374992</v>
      </c>
    </row>
    <row r="7145" spans="1:4">
      <c r="A7145">
        <v>7144</v>
      </c>
      <c r="B7145" s="431">
        <v>129.52928097089216</v>
      </c>
      <c r="C7145" s="324">
        <v>6.9678403590656079E-2</v>
      </c>
      <c r="D7145" s="324">
        <v>0.12375286264801985</v>
      </c>
    </row>
    <row r="7146" spans="1:4">
      <c r="A7146">
        <v>7145</v>
      </c>
      <c r="B7146" s="431">
        <v>136.14433177369079</v>
      </c>
      <c r="C7146" s="324">
        <v>7.4193068455994632E-2</v>
      </c>
      <c r="D7146" s="324">
        <v>0.12732137272963107</v>
      </c>
    </row>
    <row r="7147" spans="1:4">
      <c r="A7147">
        <v>7146</v>
      </c>
      <c r="B7147" s="431">
        <v>136.6049173356557</v>
      </c>
      <c r="C7147" s="324">
        <v>5.618112772525341E-2</v>
      </c>
      <c r="D7147" s="324">
        <v>0.13461769404119489</v>
      </c>
    </row>
    <row r="7148" spans="1:4">
      <c r="A7148">
        <v>7147</v>
      </c>
      <c r="B7148" s="431">
        <v>150.54132798753074</v>
      </c>
      <c r="C7148" s="324">
        <v>7.3291759669450937E-2</v>
      </c>
      <c r="D7148" s="324">
        <v>0.13876564544801351</v>
      </c>
    </row>
    <row r="7149" spans="1:4">
      <c r="A7149">
        <v>7148</v>
      </c>
      <c r="B7149" s="431">
        <v>141.95309987783946</v>
      </c>
      <c r="C7149" s="324">
        <v>6.2276309454942266E-2</v>
      </c>
      <c r="D7149" s="324">
        <v>0.13658951214136109</v>
      </c>
    </row>
    <row r="7150" spans="1:4">
      <c r="A7150">
        <v>7149</v>
      </c>
      <c r="B7150" s="431">
        <v>137.56822349471582</v>
      </c>
      <c r="C7150" s="324">
        <v>7.0085870926308386E-2</v>
      </c>
      <c r="D7150" s="324">
        <v>0.12994412230694705</v>
      </c>
    </row>
    <row r="7151" spans="1:4">
      <c r="A7151">
        <v>7150</v>
      </c>
      <c r="B7151" s="431">
        <v>144.59122743148654</v>
      </c>
      <c r="C7151" s="324">
        <v>7.1290821852763572E-2</v>
      </c>
      <c r="D7151" s="324">
        <v>0.13498074398761772</v>
      </c>
    </row>
    <row r="7152" spans="1:4">
      <c r="A7152">
        <v>7151</v>
      </c>
      <c r="B7152" s="431">
        <v>148.64484144329916</v>
      </c>
      <c r="C7152" s="324">
        <v>7.4274029677861383E-2</v>
      </c>
      <c r="D7152" s="324">
        <v>0.13688878266172533</v>
      </c>
    </row>
    <row r="7153" spans="1:4">
      <c r="A7153">
        <v>7152</v>
      </c>
      <c r="B7153" s="431">
        <v>112.32426189289203</v>
      </c>
      <c r="C7153" s="324">
        <v>5.7487284223310321E-2</v>
      </c>
      <c r="D7153" s="324">
        <v>0.11344766860143482</v>
      </c>
    </row>
    <row r="7154" spans="1:4">
      <c r="A7154">
        <v>7153</v>
      </c>
      <c r="B7154" s="431">
        <v>136.20087463874958</v>
      </c>
      <c r="C7154" s="324">
        <v>6.5313353140518698E-2</v>
      </c>
      <c r="D7154" s="324">
        <v>0.13066604125420977</v>
      </c>
    </row>
    <row r="7155" spans="1:4">
      <c r="A7155">
        <v>7154</v>
      </c>
      <c r="B7155" s="431">
        <v>105.0106672201309</v>
      </c>
      <c r="C7155" s="324">
        <v>5.1392951594382973E-2</v>
      </c>
      <c r="D7155" s="324">
        <v>0.10873565308886621</v>
      </c>
    </row>
    <row r="7156" spans="1:4">
      <c r="A7156">
        <v>7155</v>
      </c>
      <c r="B7156" s="431">
        <v>129.08037923234619</v>
      </c>
      <c r="C7156" s="324">
        <v>6.8468275777282317E-2</v>
      </c>
      <c r="D7156" s="324">
        <v>0.12380908103490834</v>
      </c>
    </row>
    <row r="7157" spans="1:4">
      <c r="A7157">
        <v>7156</v>
      </c>
      <c r="B7157" s="431">
        <v>139.98419177398526</v>
      </c>
      <c r="C7157" s="324">
        <v>7.8788492371695343E-2</v>
      </c>
      <c r="D7157" s="324">
        <v>0.12855782623378501</v>
      </c>
    </row>
    <row r="7158" spans="1:4">
      <c r="A7158">
        <v>7157</v>
      </c>
      <c r="B7158" s="431">
        <v>117.91567401863624</v>
      </c>
      <c r="C7158" s="324">
        <v>5.1029243255513369E-2</v>
      </c>
      <c r="D7158" s="324">
        <v>0.12023770130680708</v>
      </c>
    </row>
    <row r="7159" spans="1:4">
      <c r="A7159">
        <v>7158</v>
      </c>
      <c r="B7159" s="431">
        <v>135.68722448129679</v>
      </c>
      <c r="C7159" s="324">
        <v>6.4882709199973715E-2</v>
      </c>
      <c r="D7159" s="324">
        <v>0.13041377645143837</v>
      </c>
    </row>
    <row r="7160" spans="1:4">
      <c r="A7160">
        <v>7159</v>
      </c>
      <c r="B7160" s="431">
        <v>148.33492677447327</v>
      </c>
      <c r="C7160" s="324">
        <v>7.7057165176168632E-2</v>
      </c>
      <c r="D7160" s="324">
        <v>0.13550117701119924</v>
      </c>
    </row>
    <row r="7161" spans="1:4">
      <c r="A7161">
        <v>7160</v>
      </c>
      <c r="B7161" s="431">
        <v>123.65063776751725</v>
      </c>
      <c r="C7161" s="324">
        <v>6.0372361699292609E-2</v>
      </c>
      <c r="D7161" s="324">
        <v>0.1221078219937077</v>
      </c>
    </row>
    <row r="7162" spans="1:4">
      <c r="A7162">
        <v>7161</v>
      </c>
      <c r="B7162" s="431">
        <v>144.42856286117734</v>
      </c>
      <c r="C7162" s="324">
        <v>5.3725741628429732E-2</v>
      </c>
      <c r="D7162" s="324">
        <v>0.14243490473910322</v>
      </c>
    </row>
    <row r="7163" spans="1:4">
      <c r="A7163">
        <v>7162</v>
      </c>
      <c r="B7163" s="431">
        <v>119.57300526741263</v>
      </c>
      <c r="C7163" s="324">
        <v>5.4200354057457469E-2</v>
      </c>
      <c r="D7163" s="324">
        <v>0.12066343269946649</v>
      </c>
    </row>
    <row r="7164" spans="1:4">
      <c r="A7164">
        <v>7163</v>
      </c>
      <c r="B7164" s="431">
        <v>119.6331116743451</v>
      </c>
      <c r="C7164" s="324">
        <v>6.8268457142761196E-2</v>
      </c>
      <c r="D7164" s="324">
        <v>0.11635641110937719</v>
      </c>
    </row>
    <row r="7165" spans="1:4">
      <c r="A7165">
        <v>7164</v>
      </c>
      <c r="B7165" s="431">
        <v>133.0028323605157</v>
      </c>
      <c r="C7165" s="324">
        <v>6.0247295699197477E-2</v>
      </c>
      <c r="D7165" s="324">
        <v>0.12996597936604168</v>
      </c>
    </row>
    <row r="7166" spans="1:4">
      <c r="A7166">
        <v>7165</v>
      </c>
      <c r="B7166" s="431">
        <v>145.76255204478935</v>
      </c>
      <c r="C7166" s="324">
        <v>6.4207434721387666E-2</v>
      </c>
      <c r="D7166" s="324">
        <v>0.13889266970554298</v>
      </c>
    </row>
    <row r="7167" spans="1:4">
      <c r="A7167">
        <v>7166</v>
      </c>
      <c r="B7167" s="431">
        <v>129.34592352996765</v>
      </c>
      <c r="C7167" s="324">
        <v>6.0575224752805766E-2</v>
      </c>
      <c r="D7167" s="324">
        <v>0.126791194787088</v>
      </c>
    </row>
    <row r="7168" spans="1:4">
      <c r="A7168">
        <v>7167</v>
      </c>
      <c r="B7168" s="431">
        <v>135.1597087427553</v>
      </c>
      <c r="C7168" s="324">
        <v>6.5279772218912735E-2</v>
      </c>
      <c r="D7168" s="324">
        <v>0.12983489601667009</v>
      </c>
    </row>
    <row r="7169" spans="1:4">
      <c r="A7169">
        <v>7168</v>
      </c>
      <c r="B7169" s="431">
        <v>120.4770396429699</v>
      </c>
      <c r="C7169" s="324">
        <v>6.2200656995270706E-2</v>
      </c>
      <c r="D7169" s="324">
        <v>0.1188834362157915</v>
      </c>
    </row>
    <row r="7170" spans="1:4">
      <c r="A7170">
        <v>7169</v>
      </c>
      <c r="B7170" s="431">
        <v>115.91158741977526</v>
      </c>
      <c r="C7170" s="324">
        <v>5.2702684832132744E-2</v>
      </c>
      <c r="D7170" s="324">
        <v>0.11794731110051798</v>
      </c>
    </row>
    <row r="7171" spans="1:4">
      <c r="A7171">
        <v>7170</v>
      </c>
      <c r="B7171" s="431">
        <v>114.35161413415354</v>
      </c>
      <c r="C7171" s="324">
        <v>6.0925219026825031E-2</v>
      </c>
      <c r="D7171" s="324">
        <v>0.11418445214833267</v>
      </c>
    </row>
    <row r="7172" spans="1:4">
      <c r="A7172">
        <v>7171</v>
      </c>
      <c r="B7172" s="431">
        <v>132.86875558525847</v>
      </c>
      <c r="C7172" s="324">
        <v>5.49819372058762E-2</v>
      </c>
      <c r="D7172" s="324">
        <v>0.1318857182019548</v>
      </c>
    </row>
    <row r="7173" spans="1:4">
      <c r="A7173">
        <v>7172</v>
      </c>
      <c r="B7173" s="431">
        <v>111.07099030773227</v>
      </c>
      <c r="C7173" s="324">
        <v>7.2732242305172723E-2</v>
      </c>
      <c r="D7173" s="324">
        <v>0.10842205189131782</v>
      </c>
    </row>
    <row r="7174" spans="1:4">
      <c r="A7174">
        <v>7173</v>
      </c>
      <c r="B7174" s="431">
        <v>127.1012029584968</v>
      </c>
      <c r="C7174" s="324">
        <v>6.5481998108086178E-2</v>
      </c>
      <c r="D7174" s="324">
        <v>0.12323405156005654</v>
      </c>
    </row>
    <row r="7175" spans="1:4">
      <c r="A7175">
        <v>7174</v>
      </c>
      <c r="B7175" s="431">
        <v>131.08518171923126</v>
      </c>
      <c r="C7175" s="324">
        <v>6.0599171291384465E-2</v>
      </c>
      <c r="D7175" s="324">
        <v>0.1282331388658336</v>
      </c>
    </row>
    <row r="7176" spans="1:4">
      <c r="A7176">
        <v>7175</v>
      </c>
      <c r="B7176" s="431">
        <v>101.42494323806545</v>
      </c>
      <c r="C7176" s="324">
        <v>5.972747691428637E-2</v>
      </c>
      <c r="D7176" s="324">
        <v>0.1036871011555182</v>
      </c>
    </row>
    <row r="7177" spans="1:4">
      <c r="A7177">
        <v>7176</v>
      </c>
      <c r="B7177" s="431">
        <v>131.72746726759669</v>
      </c>
      <c r="C7177" s="324">
        <v>5.3504793990172821E-2</v>
      </c>
      <c r="D7177" s="324">
        <v>0.13147479051941979</v>
      </c>
    </row>
    <row r="7178" spans="1:4">
      <c r="A7178">
        <v>7177</v>
      </c>
      <c r="B7178" s="431">
        <v>127.76833810705331</v>
      </c>
      <c r="C7178" s="324">
        <v>5.5067769612682879E-2</v>
      </c>
      <c r="D7178" s="324">
        <v>0.12745231578074079</v>
      </c>
    </row>
    <row r="7179" spans="1:4">
      <c r="A7179">
        <v>7178</v>
      </c>
      <c r="B7179" s="431">
        <v>111.73920445638592</v>
      </c>
      <c r="C7179" s="324">
        <v>5.3217228955224731E-2</v>
      </c>
      <c r="D7179" s="324">
        <v>0.1141489935350485</v>
      </c>
    </row>
    <row r="7180" spans="1:4">
      <c r="A7180">
        <v>7179</v>
      </c>
      <c r="B7180" s="431">
        <v>126.40419408552681</v>
      </c>
      <c r="C7180" s="324">
        <v>6.0217115078222527E-2</v>
      </c>
      <c r="D7180" s="324">
        <v>0.12446124533012837</v>
      </c>
    </row>
    <row r="7181" spans="1:4">
      <c r="A7181">
        <v>7180</v>
      </c>
      <c r="B7181" s="431">
        <v>153.39447173726657</v>
      </c>
      <c r="C7181" s="324">
        <v>6.5782562455061158E-2</v>
      </c>
      <c r="D7181" s="324">
        <v>0.14438193297177537</v>
      </c>
    </row>
    <row r="7182" spans="1:4">
      <c r="A7182">
        <v>7181</v>
      </c>
      <c r="B7182" s="431">
        <v>151.09634127277062</v>
      </c>
      <c r="C7182" s="324">
        <v>6.9351450707461432E-2</v>
      </c>
      <c r="D7182" s="324">
        <v>0.14092105404945152</v>
      </c>
    </row>
    <row r="7183" spans="1:4">
      <c r="A7183">
        <v>7182</v>
      </c>
      <c r="B7183" s="431">
        <v>122.43759506706755</v>
      </c>
      <c r="C7183" s="324">
        <v>5.7101393359294809E-2</v>
      </c>
      <c r="D7183" s="324">
        <v>0.12217209992788218</v>
      </c>
    </row>
    <row r="7184" spans="1:4">
      <c r="A7184">
        <v>7183</v>
      </c>
      <c r="B7184" s="431">
        <v>126.60352913524693</v>
      </c>
      <c r="C7184" s="324">
        <v>5.7413747928763623E-2</v>
      </c>
      <c r="D7184" s="324">
        <v>0.12561072984890537</v>
      </c>
    </row>
    <row r="7185" spans="1:4">
      <c r="A7185">
        <v>7184</v>
      </c>
      <c r="B7185" s="431">
        <v>128.31719232261958</v>
      </c>
      <c r="C7185" s="324">
        <v>6.220073849530925E-2</v>
      </c>
      <c r="D7185" s="324">
        <v>0.12535886307605432</v>
      </c>
    </row>
    <row r="7186" spans="1:4">
      <c r="A7186">
        <v>7185</v>
      </c>
      <c r="B7186" s="431">
        <v>122.41066711408315</v>
      </c>
      <c r="C7186" s="324">
        <v>6.4446365649088455E-2</v>
      </c>
      <c r="D7186" s="324">
        <v>0.11976346460335358</v>
      </c>
    </row>
    <row r="7187" spans="1:4">
      <c r="A7187">
        <v>7186</v>
      </c>
      <c r="B7187" s="431">
        <v>121.4899296392354</v>
      </c>
      <c r="C7187" s="324">
        <v>5.3871308268919268E-2</v>
      </c>
      <c r="D7187" s="324">
        <v>0.12243598028801306</v>
      </c>
    </row>
    <row r="7188" spans="1:4">
      <c r="A7188">
        <v>7187</v>
      </c>
      <c r="B7188" s="431">
        <v>145.25041600982431</v>
      </c>
      <c r="C7188" s="324">
        <v>6.7218728348248977E-2</v>
      </c>
      <c r="D7188" s="324">
        <v>0.13719124742749089</v>
      </c>
    </row>
    <row r="7189" spans="1:4">
      <c r="A7189">
        <v>7188</v>
      </c>
      <c r="B7189" s="431">
        <v>128.96569769204345</v>
      </c>
      <c r="C7189" s="324">
        <v>5.7634988598355558E-2</v>
      </c>
      <c r="D7189" s="324">
        <v>0.12753847219851056</v>
      </c>
    </row>
    <row r="7190" spans="1:4">
      <c r="A7190">
        <v>7189</v>
      </c>
      <c r="B7190" s="431">
        <v>127.68142805244445</v>
      </c>
      <c r="C7190" s="324">
        <v>6.5432645671736747E-2</v>
      </c>
      <c r="D7190" s="324">
        <v>0.12372063717711879</v>
      </c>
    </row>
    <row r="7191" spans="1:4">
      <c r="A7191">
        <v>7190</v>
      </c>
      <c r="B7191" s="431">
        <v>148.59855540937366</v>
      </c>
      <c r="C7191" s="324">
        <v>6.8852610624792338E-2</v>
      </c>
      <c r="D7191" s="324">
        <v>0.1391614959204874</v>
      </c>
    </row>
    <row r="7192" spans="1:4">
      <c r="A7192">
        <v>7191</v>
      </c>
      <c r="B7192" s="431">
        <v>137.99753908801196</v>
      </c>
      <c r="C7192" s="324">
        <v>5.0538261430588677E-2</v>
      </c>
      <c r="D7192" s="324">
        <v>0.13820560992792974</v>
      </c>
    </row>
    <row r="7193" spans="1:4">
      <c r="A7193">
        <v>7192</v>
      </c>
      <c r="B7193" s="431">
        <v>132.19757250308481</v>
      </c>
      <c r="C7193" s="324">
        <v>6.1632631510325074E-2</v>
      </c>
      <c r="D7193" s="324">
        <v>0.12877487089790365</v>
      </c>
    </row>
    <row r="7194" spans="1:4">
      <c r="A7194">
        <v>7193</v>
      </c>
      <c r="B7194" s="431">
        <v>148.40128732346972</v>
      </c>
      <c r="C7194" s="324">
        <v>5.2404320287706481E-2</v>
      </c>
      <c r="D7194" s="324">
        <v>0.14652530113273857</v>
      </c>
    </row>
    <row r="7195" spans="1:4">
      <c r="A7195">
        <v>7194</v>
      </c>
      <c r="B7195" s="431">
        <v>147.06171536075402</v>
      </c>
      <c r="C7195" s="324">
        <v>5.1945639453803025E-2</v>
      </c>
      <c r="D7195" s="324">
        <v>0.14556933219029769</v>
      </c>
    </row>
    <row r="7196" spans="1:4">
      <c r="A7196">
        <v>7195</v>
      </c>
      <c r="B7196" s="431">
        <v>107.57101225886259</v>
      </c>
      <c r="C7196" s="324">
        <v>7.9177232412238244E-2</v>
      </c>
      <c r="D7196" s="324">
        <v>0.10425617238476907</v>
      </c>
    </row>
    <row r="7197" spans="1:4">
      <c r="A7197">
        <v>7196</v>
      </c>
      <c r="B7197" s="431">
        <v>111.62401695457145</v>
      </c>
      <c r="C7197" s="324">
        <v>7.0777869718511535E-2</v>
      </c>
      <c r="D7197" s="324">
        <v>0.10934117896261547</v>
      </c>
    </row>
    <row r="7198" spans="1:4">
      <c r="A7198">
        <v>7197</v>
      </c>
      <c r="B7198" s="431">
        <v>133.78499008931661</v>
      </c>
      <c r="C7198" s="324">
        <v>7.2426103838917857E-2</v>
      </c>
      <c r="D7198" s="324">
        <v>0.12613078550604109</v>
      </c>
    </row>
    <row r="7199" spans="1:4">
      <c r="A7199">
        <v>7198</v>
      </c>
      <c r="B7199" s="431">
        <v>140.21567588749903</v>
      </c>
      <c r="C7199" s="324">
        <v>5.5998174904844808E-2</v>
      </c>
      <c r="D7199" s="324">
        <v>0.13778965014460468</v>
      </c>
    </row>
    <row r="7200" spans="1:4">
      <c r="A7200">
        <v>7199</v>
      </c>
      <c r="B7200" s="431">
        <v>134.06691962673835</v>
      </c>
      <c r="C7200" s="324">
        <v>7.9791587623670501E-2</v>
      </c>
      <c r="D7200" s="324">
        <v>0.12379666544564502</v>
      </c>
    </row>
    <row r="7201" spans="1:4">
      <c r="A7201">
        <v>7200</v>
      </c>
      <c r="B7201" s="431">
        <v>116.88859657968779</v>
      </c>
      <c r="C7201" s="324">
        <v>5.2101644245955002E-2</v>
      </c>
      <c r="D7201" s="324">
        <v>0.11899103871590577</v>
      </c>
    </row>
    <row r="7202" spans="1:4">
      <c r="A7202">
        <v>7201</v>
      </c>
      <c r="B7202" s="431">
        <v>127.46521132111572</v>
      </c>
      <c r="C7202" s="324">
        <v>6.1685554763155785E-2</v>
      </c>
      <c r="D7202" s="324">
        <v>0.12483429258668272</v>
      </c>
    </row>
    <row r="7203" spans="1:4">
      <c r="A7203">
        <v>7202</v>
      </c>
      <c r="B7203" s="431">
        <v>130.2112539958076</v>
      </c>
      <c r="C7203" s="324">
        <v>5.1425565551698943E-2</v>
      </c>
      <c r="D7203" s="324">
        <v>0.13095523200388831</v>
      </c>
    </row>
    <row r="7204" spans="1:4">
      <c r="A7204">
        <v>7203</v>
      </c>
      <c r="B7204" s="431">
        <v>136.41317232443566</v>
      </c>
      <c r="C7204" s="324">
        <v>6.4181979565965941E-2</v>
      </c>
      <c r="D7204" s="324">
        <v>0.13127410652245755</v>
      </c>
    </row>
    <row r="7205" spans="1:4">
      <c r="A7205">
        <v>7204</v>
      </c>
      <c r="B7205" s="431">
        <v>122.14816589446019</v>
      </c>
      <c r="C7205" s="324">
        <v>6.9209138997462172E-2</v>
      </c>
      <c r="D7205" s="324">
        <v>0.11807009295693402</v>
      </c>
    </row>
    <row r="7206" spans="1:4">
      <c r="A7206">
        <v>7205</v>
      </c>
      <c r="B7206" s="431">
        <v>138.26312319852099</v>
      </c>
      <c r="C7206" s="324">
        <v>7.138373886765155E-2</v>
      </c>
      <c r="D7206" s="324">
        <v>0.12999927528025629</v>
      </c>
    </row>
    <row r="7207" spans="1:4">
      <c r="A7207">
        <v>7206</v>
      </c>
      <c r="B7207" s="431">
        <v>149.93045130318762</v>
      </c>
      <c r="C7207" s="324">
        <v>7.119084951057604E-2</v>
      </c>
      <c r="D7207" s="324">
        <v>0.13919745187404634</v>
      </c>
    </row>
    <row r="7208" spans="1:4">
      <c r="A7208">
        <v>7207</v>
      </c>
      <c r="B7208" s="431">
        <v>136.88909221482191</v>
      </c>
      <c r="C7208" s="324">
        <v>5.2021495104777396E-2</v>
      </c>
      <c r="D7208" s="324">
        <v>0.13659319109744181</v>
      </c>
    </row>
    <row r="7209" spans="1:4">
      <c r="A7209">
        <v>7208</v>
      </c>
      <c r="B7209" s="431">
        <v>136.01959152790459</v>
      </c>
      <c r="C7209" s="324">
        <v>7.3074274777003692E-2</v>
      </c>
      <c r="D7209" s="324">
        <v>0.12762989865491758</v>
      </c>
    </row>
    <row r="7210" spans="1:4">
      <c r="A7210">
        <v>7209</v>
      </c>
      <c r="B7210" s="431">
        <v>147.39266105647647</v>
      </c>
      <c r="C7210" s="324">
        <v>5.3128537341546524E-2</v>
      </c>
      <c r="D7210" s="324">
        <v>0.14529601977416873</v>
      </c>
    </row>
    <row r="7211" spans="1:4">
      <c r="A7211">
        <v>7210</v>
      </c>
      <c r="B7211" s="431">
        <v>133.961047845801</v>
      </c>
      <c r="C7211" s="324">
        <v>5.4559150573126582E-2</v>
      </c>
      <c r="D7211" s="324">
        <v>0.13299715648518309</v>
      </c>
    </row>
    <row r="7212" spans="1:4">
      <c r="A7212">
        <v>7211</v>
      </c>
      <c r="B7212" s="431">
        <v>122.12697068834271</v>
      </c>
      <c r="C7212" s="324">
        <v>7.3372422313956742E-2</v>
      </c>
      <c r="D7212" s="324">
        <v>0.1167983370283576</v>
      </c>
    </row>
    <row r="7213" spans="1:4">
      <c r="A7213">
        <v>7212</v>
      </c>
      <c r="B7213" s="431">
        <v>99.885266696343749</v>
      </c>
      <c r="C7213" s="324">
        <v>5.286808643623632E-2</v>
      </c>
      <c r="D7213" s="324">
        <v>0.10388478230366185</v>
      </c>
    </row>
    <row r="7214" spans="1:4">
      <c r="A7214">
        <v>7213</v>
      </c>
      <c r="B7214" s="431">
        <v>145.04786264368533</v>
      </c>
      <c r="C7214" s="324">
        <v>7.0229376400927732E-2</v>
      </c>
      <c r="D7214" s="324">
        <v>0.13577412430790026</v>
      </c>
    </row>
    <row r="7215" spans="1:4">
      <c r="A7215">
        <v>7214</v>
      </c>
      <c r="B7215" s="431">
        <v>118.36023286885253</v>
      </c>
      <c r="C7215" s="324">
        <v>6.5966782283953751E-2</v>
      </c>
      <c r="D7215" s="324">
        <v>0.11601432232758294</v>
      </c>
    </row>
    <row r="7216" spans="1:4">
      <c r="A7216">
        <v>7215</v>
      </c>
      <c r="B7216" s="431">
        <v>113.82914487162932</v>
      </c>
      <c r="C7216" s="324">
        <v>6.1388625731407027E-2</v>
      </c>
      <c r="D7216" s="324">
        <v>0.11361955654704889</v>
      </c>
    </row>
    <row r="7217" spans="1:4">
      <c r="A7217">
        <v>7216</v>
      </c>
      <c r="B7217" s="431">
        <v>121.62069621556398</v>
      </c>
      <c r="C7217" s="324">
        <v>5.924700644297852E-2</v>
      </c>
      <c r="D7217" s="324">
        <v>0.12077578850232326</v>
      </c>
    </row>
    <row r="7218" spans="1:4">
      <c r="A7218">
        <v>7217</v>
      </c>
      <c r="B7218" s="431">
        <v>128.11178413192548</v>
      </c>
      <c r="C7218" s="324">
        <v>5.7484960466383475E-2</v>
      </c>
      <c r="D7218" s="324">
        <v>0.12686753351157298</v>
      </c>
    </row>
    <row r="7219" spans="1:4">
      <c r="A7219">
        <v>7218</v>
      </c>
      <c r="B7219" s="431">
        <v>124.03813281389806</v>
      </c>
      <c r="C7219" s="324">
        <v>6.149682746804172E-2</v>
      </c>
      <c r="D7219" s="324">
        <v>0.12205737802529913</v>
      </c>
    </row>
    <row r="7220" spans="1:4">
      <c r="A7220">
        <v>7219</v>
      </c>
      <c r="B7220" s="431">
        <v>151.65655845171909</v>
      </c>
      <c r="C7220" s="324">
        <v>7.1745123240046726E-2</v>
      </c>
      <c r="D7220" s="324">
        <v>0.14030336033655483</v>
      </c>
    </row>
    <row r="7221" spans="1:4">
      <c r="A7221">
        <v>7220</v>
      </c>
      <c r="B7221" s="431">
        <v>129.05613262906994</v>
      </c>
      <c r="C7221" s="324">
        <v>7.1767885750982863E-2</v>
      </c>
      <c r="D7221" s="324">
        <v>0.12267850906180454</v>
      </c>
    </row>
    <row r="7222" spans="1:4">
      <c r="A7222">
        <v>7221</v>
      </c>
      <c r="B7222" s="431">
        <v>117.37000746635502</v>
      </c>
      <c r="C7222" s="324">
        <v>7.7712434580415685E-2</v>
      </c>
      <c r="D7222" s="324">
        <v>0.11194951205882661</v>
      </c>
    </row>
    <row r="7223" spans="1:4">
      <c r="A7223">
        <v>7222</v>
      </c>
      <c r="B7223" s="431">
        <v>126.78940676657174</v>
      </c>
      <c r="C7223" s="324">
        <v>5.8499132459284335E-2</v>
      </c>
      <c r="D7223" s="324">
        <v>0.12538502811353186</v>
      </c>
    </row>
    <row r="7224" spans="1:4">
      <c r="A7224">
        <v>7223</v>
      </c>
      <c r="B7224" s="431">
        <v>128.73598375580957</v>
      </c>
      <c r="C7224" s="324">
        <v>5.7720324531067319E-2</v>
      </c>
      <c r="D7224" s="324">
        <v>0.12731230784078576</v>
      </c>
    </row>
    <row r="7225" spans="1:4">
      <c r="A7225">
        <v>7224</v>
      </c>
      <c r="B7225" s="431">
        <v>114.88353901784421</v>
      </c>
      <c r="C7225" s="324">
        <v>5.4274047722236277E-2</v>
      </c>
      <c r="D7225" s="324">
        <v>0.11657466990371795</v>
      </c>
    </row>
    <row r="7226" spans="1:4">
      <c r="A7226">
        <v>7225</v>
      </c>
      <c r="B7226" s="431">
        <v>130.59105416450882</v>
      </c>
      <c r="C7226" s="324">
        <v>6.4576574771002204E-2</v>
      </c>
      <c r="D7226" s="324">
        <v>0.12638187599952197</v>
      </c>
    </row>
    <row r="7227" spans="1:4">
      <c r="A7227">
        <v>7226</v>
      </c>
      <c r="B7227" s="431">
        <v>124.86544844160686</v>
      </c>
      <c r="C7227" s="324">
        <v>6.8005965174178576E-2</v>
      </c>
      <c r="D7227" s="324">
        <v>0.12060603823399832</v>
      </c>
    </row>
    <row r="7228" spans="1:4">
      <c r="A7228">
        <v>7227</v>
      </c>
      <c r="B7228" s="431">
        <v>133.88296307123005</v>
      </c>
      <c r="C7228" s="324">
        <v>6.6061421807883977E-2</v>
      </c>
      <c r="D7228" s="324">
        <v>0.12851024589453558</v>
      </c>
    </row>
    <row r="7229" spans="1:4">
      <c r="A7229">
        <v>7228</v>
      </c>
      <c r="B7229" s="431">
        <v>112.77718928024277</v>
      </c>
      <c r="C7229" s="324">
        <v>5.4476054424641679E-2</v>
      </c>
      <c r="D7229" s="324">
        <v>0.1146906860048706</v>
      </c>
    </row>
    <row r="7230" spans="1:4">
      <c r="A7230">
        <v>7229</v>
      </c>
      <c r="B7230" s="431">
        <v>137.82954230441692</v>
      </c>
      <c r="C7230" s="324">
        <v>6.8138210078765735E-2</v>
      </c>
      <c r="D7230" s="324">
        <v>0.13089216125312525</v>
      </c>
    </row>
    <row r="7231" spans="1:4">
      <c r="A7231">
        <v>7230</v>
      </c>
      <c r="B7231" s="431">
        <v>137.79841381302887</v>
      </c>
      <c r="C7231" s="324">
        <v>6.8413660888752739E-2</v>
      </c>
      <c r="D7231" s="324">
        <v>0.13076183811251268</v>
      </c>
    </row>
    <row r="7232" spans="1:4">
      <c r="A7232">
        <v>7231</v>
      </c>
      <c r="B7232" s="431">
        <v>156.37064755894414</v>
      </c>
      <c r="C7232" s="324">
        <v>7.4551992139104753E-2</v>
      </c>
      <c r="D7232" s="324">
        <v>0.14269374073673211</v>
      </c>
    </row>
    <row r="7233" spans="1:4">
      <c r="A7233">
        <v>7232</v>
      </c>
      <c r="B7233" s="431">
        <v>148.74351883900036</v>
      </c>
      <c r="C7233" s="324">
        <v>7.2939656913718051E-2</v>
      </c>
      <c r="D7233" s="324">
        <v>0.13752586934697045</v>
      </c>
    </row>
    <row r="7234" spans="1:4">
      <c r="A7234">
        <v>7233</v>
      </c>
      <c r="B7234" s="431">
        <v>135.69984941037234</v>
      </c>
      <c r="C7234" s="324">
        <v>6.8677077381255613E-2</v>
      </c>
      <c r="D7234" s="324">
        <v>0.12899461058476902</v>
      </c>
    </row>
    <row r="7235" spans="1:4">
      <c r="A7235">
        <v>7234</v>
      </c>
      <c r="B7235" s="431">
        <v>136.82405381276536</v>
      </c>
      <c r="C7235" s="324">
        <v>7.3862445472675592E-2</v>
      </c>
      <c r="D7235" s="324">
        <v>0.12796385771221849</v>
      </c>
    </row>
    <row r="7236" spans="1:4">
      <c r="A7236">
        <v>7235</v>
      </c>
      <c r="B7236" s="431">
        <v>134.00158080711392</v>
      </c>
      <c r="C7236" s="324">
        <v>6.6642958026678745E-2</v>
      </c>
      <c r="D7236" s="324">
        <v>0.12839107188758891</v>
      </c>
    </row>
    <row r="7237" spans="1:4">
      <c r="A7237">
        <v>7236</v>
      </c>
      <c r="B7237" s="431">
        <v>143.66386524650528</v>
      </c>
      <c r="C7237" s="324">
        <v>5.2682627845873423E-2</v>
      </c>
      <c r="D7237" s="324">
        <v>0.14224447377609445</v>
      </c>
    </row>
    <row r="7238" spans="1:4">
      <c r="A7238">
        <v>7237</v>
      </c>
      <c r="B7238" s="431">
        <v>155.10638615461656</v>
      </c>
      <c r="C7238" s="324">
        <v>7.8737427163281221E-2</v>
      </c>
      <c r="D7238" s="324">
        <v>0.13987775649789683</v>
      </c>
    </row>
    <row r="7239" spans="1:4">
      <c r="A7239">
        <v>7238</v>
      </c>
      <c r="B7239" s="431">
        <v>131.99851387027047</v>
      </c>
      <c r="C7239" s="324">
        <v>5.3567223802007374E-2</v>
      </c>
      <c r="D7239" s="324">
        <v>0.13168637416868459</v>
      </c>
    </row>
    <row r="7240" spans="1:4">
      <c r="A7240">
        <v>7239</v>
      </c>
      <c r="B7240" s="431">
        <v>129.80999263769053</v>
      </c>
      <c r="C7240" s="324">
        <v>6.1710759481280464E-2</v>
      </c>
      <c r="D7240" s="324">
        <v>0.12676792888693816</v>
      </c>
    </row>
    <row r="7241" spans="1:4">
      <c r="A7241">
        <v>7240</v>
      </c>
      <c r="B7241" s="431">
        <v>143.46476240375475</v>
      </c>
      <c r="C7241" s="324">
        <v>7.0453810030805794E-2</v>
      </c>
      <c r="D7241" s="324">
        <v>0.1344378684844329</v>
      </c>
    </row>
    <row r="7242" spans="1:4">
      <c r="A7242">
        <v>7241</v>
      </c>
      <c r="B7242" s="431">
        <v>140.83380402327654</v>
      </c>
      <c r="C7242" s="324">
        <v>5.1450563166965994E-2</v>
      </c>
      <c r="D7242" s="324">
        <v>0.14031356232131839</v>
      </c>
    </row>
    <row r="7243" spans="1:4">
      <c r="A7243">
        <v>7242</v>
      </c>
      <c r="B7243" s="431">
        <v>130.86599281966033</v>
      </c>
      <c r="C7243" s="324">
        <v>5.1778947371886555E-2</v>
      </c>
      <c r="D7243" s="324">
        <v>0.13139457713231603</v>
      </c>
    </row>
    <row r="7244" spans="1:4">
      <c r="A7244">
        <v>7243</v>
      </c>
      <c r="B7244" s="431">
        <v>139.3162439828817</v>
      </c>
      <c r="C7244" s="324">
        <v>7.1831549644391771E-2</v>
      </c>
      <c r="D7244" s="324">
        <v>0.13065099425232693</v>
      </c>
    </row>
    <row r="7245" spans="1:4">
      <c r="A7245">
        <v>7244</v>
      </c>
      <c r="B7245" s="431">
        <v>134.5063566123078</v>
      </c>
      <c r="C7245" s="324">
        <v>5.1855427823893463E-2</v>
      </c>
      <c r="D7245" s="324">
        <v>0.1345672137885455</v>
      </c>
    </row>
    <row r="7246" spans="1:4">
      <c r="A7246">
        <v>7245</v>
      </c>
      <c r="B7246" s="431">
        <v>131.76329393334399</v>
      </c>
      <c r="C7246" s="324">
        <v>6.6555833102462741E-2</v>
      </c>
      <c r="D7246" s="324">
        <v>0.12662276861764443</v>
      </c>
    </row>
    <row r="7247" spans="1:4">
      <c r="A7247">
        <v>7246</v>
      </c>
      <c r="B7247" s="431">
        <v>116.51140980600361</v>
      </c>
      <c r="C7247" s="324">
        <v>6.8020603735009497E-2</v>
      </c>
      <c r="D7247" s="324">
        <v>0.1139408627623907</v>
      </c>
    </row>
    <row r="7248" spans="1:4">
      <c r="A7248">
        <v>7247</v>
      </c>
      <c r="B7248" s="431">
        <v>146.3644821409099</v>
      </c>
      <c r="C7248" s="324">
        <v>7.7177135551896481E-2</v>
      </c>
      <c r="D7248" s="324">
        <v>0.1339656351383342</v>
      </c>
    </row>
    <row r="7249" spans="1:4">
      <c r="A7249">
        <v>7248</v>
      </c>
      <c r="B7249" s="431">
        <v>131.95210633951996</v>
      </c>
      <c r="C7249" s="324">
        <v>6.2128709211074148E-2</v>
      </c>
      <c r="D7249" s="324">
        <v>0.12838769163216351</v>
      </c>
    </row>
    <row r="7250" spans="1:4">
      <c r="A7250">
        <v>7249</v>
      </c>
      <c r="B7250" s="431">
        <v>142.41952045533662</v>
      </c>
      <c r="C7250" s="324">
        <v>5.4446762969925427E-2</v>
      </c>
      <c r="D7250" s="324">
        <v>0.14036622352202605</v>
      </c>
    </row>
    <row r="7251" spans="1:4">
      <c r="A7251">
        <v>7250</v>
      </c>
      <c r="B7251" s="431">
        <v>125.68251437501102</v>
      </c>
      <c r="C7251" s="324">
        <v>7.7173663544083795E-2</v>
      </c>
      <c r="D7251" s="324">
        <v>0.11836468831289347</v>
      </c>
    </row>
    <row r="7252" spans="1:4">
      <c r="A7252">
        <v>7251</v>
      </c>
      <c r="B7252" s="431">
        <v>135.3885988003137</v>
      </c>
      <c r="C7252" s="324">
        <v>6.5857290712118752E-2</v>
      </c>
      <c r="D7252" s="324">
        <v>0.12980200112092979</v>
      </c>
    </row>
    <row r="7253" spans="1:4">
      <c r="A7253">
        <v>7252</v>
      </c>
      <c r="B7253" s="431">
        <v>135.54087766073403</v>
      </c>
      <c r="C7253" s="324">
        <v>5.237113117816445E-2</v>
      </c>
      <c r="D7253" s="324">
        <v>0.13526342258169435</v>
      </c>
    </row>
    <row r="7254" spans="1:4">
      <c r="A7254">
        <v>7253</v>
      </c>
      <c r="B7254" s="431">
        <v>130.07374292540055</v>
      </c>
      <c r="C7254" s="324">
        <v>6.9963666396198637E-2</v>
      </c>
      <c r="D7254" s="324">
        <v>0.12408496565278049</v>
      </c>
    </row>
    <row r="7255" spans="1:4">
      <c r="A7255">
        <v>7254</v>
      </c>
      <c r="B7255" s="431">
        <v>121.43911005062623</v>
      </c>
      <c r="C7255" s="324">
        <v>5.6219143176553375E-2</v>
      </c>
      <c r="D7255" s="324">
        <v>0.12161147948489874</v>
      </c>
    </row>
    <row r="7256" spans="1:4">
      <c r="A7256">
        <v>7255</v>
      </c>
      <c r="B7256" s="431">
        <v>115.31966432092916</v>
      </c>
      <c r="C7256" s="324">
        <v>5.7363564692141288E-2</v>
      </c>
      <c r="D7256" s="324">
        <v>0.11603023445324756</v>
      </c>
    </row>
    <row r="7257" spans="1:4">
      <c r="A7257">
        <v>7256</v>
      </c>
      <c r="B7257" s="431">
        <v>131.33040707493703</v>
      </c>
      <c r="C7257" s="324">
        <v>7.9940217961529378E-2</v>
      </c>
      <c r="D7257" s="324">
        <v>0.12171610096056058</v>
      </c>
    </row>
    <row r="7258" spans="1:4">
      <c r="A7258">
        <v>7257</v>
      </c>
      <c r="B7258" s="431">
        <v>136.3300944109985</v>
      </c>
      <c r="C7258" s="324">
        <v>7.3797281581814062E-2</v>
      </c>
      <c r="D7258" s="324">
        <v>0.12760731734897798</v>
      </c>
    </row>
    <row r="7259" spans="1:4">
      <c r="A7259">
        <v>7258</v>
      </c>
      <c r="B7259" s="431">
        <v>108.19031022332776</v>
      </c>
      <c r="C7259" s="324">
        <v>7.0346042253238178E-2</v>
      </c>
      <c r="D7259" s="324">
        <v>0.10675109453723065</v>
      </c>
    </row>
    <row r="7260" spans="1:4">
      <c r="A7260">
        <v>7259</v>
      </c>
      <c r="B7260" s="431">
        <v>136.11509508226439</v>
      </c>
      <c r="C7260" s="324">
        <v>7.1647972749382241E-2</v>
      </c>
      <c r="D7260" s="324">
        <v>0.12822423619329734</v>
      </c>
    </row>
    <row r="7261" spans="1:4">
      <c r="A7261">
        <v>7260</v>
      </c>
      <c r="B7261" s="431">
        <v>142.07191625020923</v>
      </c>
      <c r="C7261" s="324">
        <v>5.2726964188146853E-2</v>
      </c>
      <c r="D7261" s="324">
        <v>0.14083121030776669</v>
      </c>
    </row>
    <row r="7262" spans="1:4">
      <c r="A7262">
        <v>7261</v>
      </c>
      <c r="B7262" s="431">
        <v>146.55911843226886</v>
      </c>
      <c r="C7262" s="324">
        <v>7.8060865405975316E-2</v>
      </c>
      <c r="D7262" s="324">
        <v>0.13375921818812656</v>
      </c>
    </row>
    <row r="7263" spans="1:4">
      <c r="A7263">
        <v>7262</v>
      </c>
      <c r="B7263" s="431">
        <v>139.96561602004331</v>
      </c>
      <c r="C7263" s="324">
        <v>7.2708362528452822E-2</v>
      </c>
      <c r="D7263" s="324">
        <v>0.13082091262779491</v>
      </c>
    </row>
    <row r="7264" spans="1:4">
      <c r="A7264">
        <v>7263</v>
      </c>
      <c r="B7264" s="431">
        <v>151.48129494611726</v>
      </c>
      <c r="C7264" s="324">
        <v>5.960697949845669E-2</v>
      </c>
      <c r="D7264" s="324">
        <v>0.1457144261625814</v>
      </c>
    </row>
    <row r="7265" spans="1:4">
      <c r="A7265">
        <v>7264</v>
      </c>
      <c r="B7265" s="431">
        <v>117.11204944784809</v>
      </c>
      <c r="C7265" s="324">
        <v>6.5964448161406661E-2</v>
      </c>
      <c r="D7265" s="324">
        <v>0.11500738245258203</v>
      </c>
    </row>
    <row r="7266" spans="1:4">
      <c r="A7266">
        <v>7265</v>
      </c>
      <c r="B7266" s="431">
        <v>145.52483310851051</v>
      </c>
      <c r="C7266" s="324">
        <v>6.9540935992049496E-2</v>
      </c>
      <c r="D7266" s="324">
        <v>0.13643564568631808</v>
      </c>
    </row>
    <row r="7267" spans="1:4">
      <c r="A7267">
        <v>7266</v>
      </c>
      <c r="B7267" s="431">
        <v>133.73043755920239</v>
      </c>
      <c r="C7267" s="324">
        <v>7.0047241472661143E-2</v>
      </c>
      <c r="D7267" s="324">
        <v>0.12693623802219273</v>
      </c>
    </row>
    <row r="7268" spans="1:4">
      <c r="A7268">
        <v>7267</v>
      </c>
      <c r="B7268" s="431">
        <v>119.89956691731035</v>
      </c>
      <c r="C7268" s="324">
        <v>7.6753082776792853E-2</v>
      </c>
      <c r="D7268" s="324">
        <v>0.11411989910695799</v>
      </c>
    </row>
    <row r="7269" spans="1:4">
      <c r="A7269">
        <v>7268</v>
      </c>
      <c r="B7269" s="431">
        <v>155.23682969420082</v>
      </c>
      <c r="C7269" s="324">
        <v>6.8892172187982215E-2</v>
      </c>
      <c r="D7269" s="324">
        <v>0.1444090238105124</v>
      </c>
    </row>
    <row r="7270" spans="1:4">
      <c r="A7270">
        <v>7269</v>
      </c>
      <c r="B7270" s="431">
        <v>105.18166070680927</v>
      </c>
      <c r="C7270" s="324">
        <v>6.2951148800994811E-2</v>
      </c>
      <c r="D7270" s="324">
        <v>0.10607438645855398</v>
      </c>
    </row>
    <row r="7271" spans="1:4">
      <c r="A7271">
        <v>7270</v>
      </c>
      <c r="B7271" s="431">
        <v>131.49381362275312</v>
      </c>
      <c r="C7271" s="324">
        <v>5.2397058849407853E-2</v>
      </c>
      <c r="D7271" s="324">
        <v>0.13170418838429523</v>
      </c>
    </row>
    <row r="7272" spans="1:4">
      <c r="A7272">
        <v>7271</v>
      </c>
      <c r="B7272" s="431">
        <v>148.52162597845026</v>
      </c>
      <c r="C7272" s="324">
        <v>6.5354136785191544E-2</v>
      </c>
      <c r="D7272" s="324">
        <v>0.14063353855109581</v>
      </c>
    </row>
    <row r="7273" spans="1:4">
      <c r="A7273">
        <v>7272</v>
      </c>
      <c r="B7273" s="431">
        <v>145.66574213503387</v>
      </c>
      <c r="C7273" s="324">
        <v>6.1577041890275221E-2</v>
      </c>
      <c r="D7273" s="324">
        <v>0.13996165470863298</v>
      </c>
    </row>
    <row r="7274" spans="1:4">
      <c r="A7274">
        <v>7273</v>
      </c>
      <c r="B7274" s="431">
        <v>137.29653936218867</v>
      </c>
      <c r="C7274" s="324">
        <v>5.0638923016674317E-2</v>
      </c>
      <c r="D7274" s="324">
        <v>0.13754079972549987</v>
      </c>
    </row>
    <row r="7275" spans="1:4">
      <c r="A7275">
        <v>7274</v>
      </c>
      <c r="B7275" s="431">
        <v>158.507116415474</v>
      </c>
      <c r="C7275" s="324">
        <v>7.8226908309490847E-2</v>
      </c>
      <c r="D7275" s="324">
        <v>0.14264958333429065</v>
      </c>
    </row>
    <row r="7276" spans="1:4">
      <c r="A7276">
        <v>7275</v>
      </c>
      <c r="B7276" s="431">
        <v>136.14266197029457</v>
      </c>
      <c r="C7276" s="324">
        <v>6.322359490824099E-2</v>
      </c>
      <c r="D7276" s="324">
        <v>0.13142399182870229</v>
      </c>
    </row>
    <row r="7277" spans="1:4">
      <c r="A7277">
        <v>7276</v>
      </c>
      <c r="B7277" s="431">
        <v>124.10527676713572</v>
      </c>
      <c r="C7277" s="324">
        <v>6.438050691242353E-2</v>
      </c>
      <c r="D7277" s="324">
        <v>0.12116556496574682</v>
      </c>
    </row>
    <row r="7278" spans="1:4">
      <c r="A7278">
        <v>7277</v>
      </c>
      <c r="B7278" s="431">
        <v>132.47502872248745</v>
      </c>
      <c r="C7278" s="324">
        <v>7.0833058907107019E-2</v>
      </c>
      <c r="D7278" s="324">
        <v>0.12567068084637881</v>
      </c>
    </row>
    <row r="7279" spans="1:4">
      <c r="A7279">
        <v>7278</v>
      </c>
      <c r="B7279" s="431">
        <v>126.2990402807893</v>
      </c>
      <c r="C7279" s="324">
        <v>6.2216721038434994E-2</v>
      </c>
      <c r="D7279" s="324">
        <v>0.12368654865904692</v>
      </c>
    </row>
    <row r="7280" spans="1:4">
      <c r="A7280">
        <v>7279</v>
      </c>
      <c r="B7280" s="431">
        <v>121.23930062766016</v>
      </c>
      <c r="C7280" s="324">
        <v>6.729546243664597E-2</v>
      </c>
      <c r="D7280" s="324">
        <v>0.11793110841091659</v>
      </c>
    </row>
    <row r="7281" spans="1:4">
      <c r="A7281">
        <v>7280</v>
      </c>
      <c r="B7281" s="431">
        <v>128.92271210482349</v>
      </c>
      <c r="C7281" s="324">
        <v>5.8361717876215337E-2</v>
      </c>
      <c r="D7281" s="324">
        <v>0.12723708199207831</v>
      </c>
    </row>
    <row r="7282" spans="1:4">
      <c r="A7282">
        <v>7281</v>
      </c>
      <c r="B7282" s="431">
        <v>129.86325037992279</v>
      </c>
      <c r="C7282" s="324">
        <v>5.9151677647210514E-2</v>
      </c>
      <c r="D7282" s="324">
        <v>0.12774197681413352</v>
      </c>
    </row>
    <row r="7283" spans="1:4">
      <c r="A7283">
        <v>7282</v>
      </c>
      <c r="B7283" s="431">
        <v>110.43330639037779</v>
      </c>
      <c r="C7283" s="324">
        <v>6.2163522258477065E-2</v>
      </c>
      <c r="D7283" s="324">
        <v>0.11059768056463153</v>
      </c>
    </row>
    <row r="7284" spans="1:4">
      <c r="A7284">
        <v>7283</v>
      </c>
      <c r="B7284" s="431">
        <v>126.19296363052018</v>
      </c>
      <c r="C7284" s="324">
        <v>5.8680350742619652E-2</v>
      </c>
      <c r="D7284" s="324">
        <v>0.12481793527269996</v>
      </c>
    </row>
    <row r="7285" spans="1:4">
      <c r="A7285">
        <v>7284</v>
      </c>
      <c r="B7285" s="431">
        <v>109.00218316427423</v>
      </c>
      <c r="C7285" s="324">
        <v>7.7428819978343708E-2</v>
      </c>
      <c r="D7285" s="324">
        <v>0.10572246104584283</v>
      </c>
    </row>
    <row r="7286" spans="1:4">
      <c r="A7286">
        <v>7285</v>
      </c>
      <c r="B7286" s="431">
        <v>128.09582445526263</v>
      </c>
      <c r="C7286" s="324">
        <v>5.3158812594208314E-2</v>
      </c>
      <c r="D7286" s="324">
        <v>0.12844061885986746</v>
      </c>
    </row>
    <row r="7287" spans="1:4">
      <c r="A7287">
        <v>7286</v>
      </c>
      <c r="B7287" s="431">
        <v>132.47290255199286</v>
      </c>
      <c r="C7287" s="324">
        <v>5.4093329293696833E-2</v>
      </c>
      <c r="D7287" s="324">
        <v>0.13189224002361033</v>
      </c>
    </row>
    <row r="7288" spans="1:4">
      <c r="A7288">
        <v>7287</v>
      </c>
      <c r="B7288" s="431">
        <v>119.31475774391522</v>
      </c>
      <c r="C7288" s="324">
        <v>6.1476005842665216E-2</v>
      </c>
      <c r="D7288" s="324">
        <v>0.1181458523671409</v>
      </c>
    </row>
    <row r="7289" spans="1:4">
      <c r="A7289">
        <v>7288</v>
      </c>
      <c r="B7289" s="431">
        <v>122.83925719466802</v>
      </c>
      <c r="C7289" s="324">
        <v>6.7932310890374853E-2</v>
      </c>
      <c r="D7289" s="324">
        <v>0.11901341325779824</v>
      </c>
    </row>
    <row r="7290" spans="1:4">
      <c r="A7290">
        <v>7289</v>
      </c>
      <c r="B7290" s="431">
        <v>123.01759610387941</v>
      </c>
      <c r="C7290" s="324">
        <v>6.3904047447212065E-2</v>
      </c>
      <c r="D7290" s="324">
        <v>0.12043175779283731</v>
      </c>
    </row>
    <row r="7291" spans="1:4">
      <c r="A7291">
        <v>7290</v>
      </c>
      <c r="B7291" s="431">
        <v>136.88112384497273</v>
      </c>
      <c r="C7291" s="324">
        <v>7.4759041715766791E-2</v>
      </c>
      <c r="D7291" s="324">
        <v>0.12768162323016369</v>
      </c>
    </row>
    <row r="7292" spans="1:4">
      <c r="A7292">
        <v>7291</v>
      </c>
      <c r="B7292" s="431">
        <v>148.93608365360257</v>
      </c>
      <c r="C7292" s="324">
        <v>7.3662610758870192E-2</v>
      </c>
      <c r="D7292" s="324">
        <v>0.13736950369464371</v>
      </c>
    </row>
    <row r="7293" spans="1:4">
      <c r="A7293">
        <v>7292</v>
      </c>
      <c r="B7293" s="431">
        <v>135.22724855874867</v>
      </c>
      <c r="C7293" s="324">
        <v>6.610193677065053E-2</v>
      </c>
      <c r="D7293" s="324">
        <v>0.12957957431348227</v>
      </c>
    </row>
    <row r="7294" spans="1:4">
      <c r="A7294">
        <v>7293</v>
      </c>
      <c r="B7294" s="431">
        <v>146.30516517783599</v>
      </c>
      <c r="C7294" s="324">
        <v>6.8671763995043822E-2</v>
      </c>
      <c r="D7294" s="324">
        <v>0.13741867034509253</v>
      </c>
    </row>
    <row r="7295" spans="1:4">
      <c r="A7295">
        <v>7294</v>
      </c>
      <c r="B7295" s="431">
        <v>137.58134513916698</v>
      </c>
      <c r="C7295" s="324">
        <v>7.3769238807153539E-2</v>
      </c>
      <c r="D7295" s="324">
        <v>0.12858099429825828</v>
      </c>
    </row>
    <row r="7296" spans="1:4">
      <c r="A7296">
        <v>7295</v>
      </c>
      <c r="B7296" s="431">
        <v>123.49454808824099</v>
      </c>
      <c r="C7296" s="324">
        <v>6.0591157381698096E-2</v>
      </c>
      <c r="D7296" s="324">
        <v>0.12190505858179684</v>
      </c>
    </row>
    <row r="7297" spans="1:4">
      <c r="A7297">
        <v>7296</v>
      </c>
      <c r="B7297" s="431">
        <v>134.29862228656793</v>
      </c>
      <c r="C7297" s="324">
        <v>6.8593357940480743E-2</v>
      </c>
      <c r="D7297" s="324">
        <v>0.12791246513648799</v>
      </c>
    </row>
    <row r="7298" spans="1:4">
      <c r="A7298">
        <v>7297</v>
      </c>
      <c r="B7298" s="431">
        <v>140.15074120112149</v>
      </c>
      <c r="C7298" s="324">
        <v>7.3983425728037691E-2</v>
      </c>
      <c r="D7298" s="324">
        <v>0.13047813675208181</v>
      </c>
    </row>
    <row r="7299" spans="1:4">
      <c r="A7299">
        <v>7298</v>
      </c>
      <c r="B7299" s="431">
        <v>124.79502584740857</v>
      </c>
      <c r="C7299" s="324">
        <v>6.4400451623089827E-2</v>
      </c>
      <c r="D7299" s="324">
        <v>0.1217212006221893</v>
      </c>
    </row>
    <row r="7300" spans="1:4">
      <c r="A7300">
        <v>7299</v>
      </c>
      <c r="B7300" s="431">
        <v>141.92804500401007</v>
      </c>
      <c r="C7300" s="324">
        <v>7.7944751571838167E-2</v>
      </c>
      <c r="D7300" s="324">
        <v>0.13032804811466805</v>
      </c>
    </row>
    <row r="7301" spans="1:4">
      <c r="A7301">
        <v>7300</v>
      </c>
      <c r="B7301" s="431">
        <v>131.69494204003325</v>
      </c>
      <c r="C7301" s="324">
        <v>5.8498126379446187E-2</v>
      </c>
      <c r="D7301" s="324">
        <v>0.12952936494745484</v>
      </c>
    </row>
    <row r="7302" spans="1:4">
      <c r="A7302">
        <v>7301</v>
      </c>
      <c r="B7302" s="431">
        <v>144.46541456913781</v>
      </c>
      <c r="C7302" s="324">
        <v>5.5067529694674322E-2</v>
      </c>
      <c r="D7302" s="324">
        <v>0.14185559364151795</v>
      </c>
    </row>
    <row r="7303" spans="1:4">
      <c r="A7303">
        <v>7302</v>
      </c>
      <c r="B7303" s="431">
        <v>151.20519317212097</v>
      </c>
      <c r="C7303" s="324">
        <v>5.2318021833113411E-2</v>
      </c>
      <c r="D7303" s="324">
        <v>0.14902666195073538</v>
      </c>
    </row>
    <row r="7304" spans="1:4">
      <c r="A7304">
        <v>7303</v>
      </c>
      <c r="B7304" s="431">
        <v>136.03578390957443</v>
      </c>
      <c r="C7304" s="324">
        <v>6.4496145478680794E-2</v>
      </c>
      <c r="D7304" s="324">
        <v>0.13084532183946979</v>
      </c>
    </row>
    <row r="7305" spans="1:4">
      <c r="A7305">
        <v>7304</v>
      </c>
      <c r="B7305" s="431">
        <v>116.67453836350516</v>
      </c>
      <c r="C7305" s="324">
        <v>5.3630582496351838E-2</v>
      </c>
      <c r="D7305" s="324">
        <v>0.11832629284411529</v>
      </c>
    </row>
    <row r="7306" spans="1:4">
      <c r="A7306">
        <v>7305</v>
      </c>
      <c r="B7306" s="431">
        <v>159.23897424606548</v>
      </c>
      <c r="C7306" s="324">
        <v>7.4672025812171416E-2</v>
      </c>
      <c r="D7306" s="324">
        <v>0.1448360744430513</v>
      </c>
    </row>
    <row r="7307" spans="1:4">
      <c r="A7307">
        <v>7306</v>
      </c>
      <c r="B7307" s="431">
        <v>115.95683464772925</v>
      </c>
      <c r="C7307" s="324">
        <v>7.4627546726086902E-2</v>
      </c>
      <c r="D7307" s="324">
        <v>0.1117000537710623</v>
      </c>
    </row>
    <row r="7308" spans="1:4">
      <c r="A7308">
        <v>7307</v>
      </c>
      <c r="B7308" s="431">
        <v>121.33789322045683</v>
      </c>
      <c r="C7308" s="324">
        <v>7.3710531077212899E-2</v>
      </c>
      <c r="D7308" s="324">
        <v>0.11609009841871849</v>
      </c>
    </row>
    <row r="7309" spans="1:4">
      <c r="A7309">
        <v>7308</v>
      </c>
      <c r="B7309" s="431">
        <v>131.7309047447917</v>
      </c>
      <c r="C7309" s="324">
        <v>6.9957952536622972E-2</v>
      </c>
      <c r="D7309" s="324">
        <v>0.1253927299804817</v>
      </c>
    </row>
    <row r="7310" spans="1:4">
      <c r="A7310">
        <v>7309</v>
      </c>
      <c r="B7310" s="431">
        <v>113.22318112229661</v>
      </c>
      <c r="C7310" s="324">
        <v>6.2312755506631338E-2</v>
      </c>
      <c r="D7310" s="324">
        <v>0.11286134328575903</v>
      </c>
    </row>
    <row r="7311" spans="1:4">
      <c r="A7311">
        <v>7310</v>
      </c>
      <c r="B7311" s="431">
        <v>107.97578248514782</v>
      </c>
      <c r="C7311" s="324">
        <v>7.7611808561539194E-2</v>
      </c>
      <c r="D7311" s="324">
        <v>0.10490815623686833</v>
      </c>
    </row>
    <row r="7312" spans="1:4">
      <c r="A7312">
        <v>7311</v>
      </c>
      <c r="B7312" s="431">
        <v>110.70940781235298</v>
      </c>
      <c r="C7312" s="324">
        <v>6.876111403515614E-2</v>
      </c>
      <c r="D7312" s="324">
        <v>0.10912823583486309</v>
      </c>
    </row>
    <row r="7313" spans="1:4">
      <c r="A7313">
        <v>7312</v>
      </c>
      <c r="B7313" s="431">
        <v>136.97408573121953</v>
      </c>
      <c r="C7313" s="324">
        <v>6.8598126223589351E-2</v>
      </c>
      <c r="D7313" s="324">
        <v>0.13003635710371975</v>
      </c>
    </row>
    <row r="7314" spans="1:4">
      <c r="A7314">
        <v>7313</v>
      </c>
      <c r="B7314" s="431">
        <v>120.46310300650867</v>
      </c>
      <c r="C7314" s="324">
        <v>5.5941832003156576E-2</v>
      </c>
      <c r="D7314" s="324">
        <v>0.12086556956596967</v>
      </c>
    </row>
    <row r="7315" spans="1:4">
      <c r="A7315">
        <v>7314</v>
      </c>
      <c r="B7315" s="431">
        <v>137.80331402022628</v>
      </c>
      <c r="C7315" s="324">
        <v>5.460782267833493E-2</v>
      </c>
      <c r="D7315" s="324">
        <v>0.1363014320122844</v>
      </c>
    </row>
    <row r="7316" spans="1:4">
      <c r="A7316">
        <v>7315</v>
      </c>
      <c r="B7316" s="431">
        <v>131.99788816340597</v>
      </c>
      <c r="C7316" s="324">
        <v>6.8410505814668954E-2</v>
      </c>
      <c r="D7316" s="324">
        <v>0.12614933534063744</v>
      </c>
    </row>
    <row r="7317" spans="1:4">
      <c r="A7317">
        <v>7316</v>
      </c>
      <c r="B7317" s="431">
        <v>114.6475395188715</v>
      </c>
      <c r="C7317" s="324">
        <v>5.4214561760525484E-2</v>
      </c>
      <c r="D7317" s="324">
        <v>0.11638784174499028</v>
      </c>
    </row>
    <row r="7318" spans="1:4">
      <c r="A7318">
        <v>7317</v>
      </c>
      <c r="B7318" s="431">
        <v>111.85208726854917</v>
      </c>
      <c r="C7318" s="324">
        <v>5.2730313540776411E-2</v>
      </c>
      <c r="D7318" s="324">
        <v>0.11438664163687043</v>
      </c>
    </row>
    <row r="7319" spans="1:4">
      <c r="A7319">
        <v>7318</v>
      </c>
      <c r="B7319" s="431">
        <v>141.58144522855855</v>
      </c>
      <c r="C7319" s="324">
        <v>7.7278886994942508E-2</v>
      </c>
      <c r="D7319" s="324">
        <v>0.13031894297305063</v>
      </c>
    </row>
    <row r="7320" spans="1:4">
      <c r="A7320">
        <v>7319</v>
      </c>
      <c r="B7320" s="431">
        <v>138.7225457094811</v>
      </c>
      <c r="C7320" s="324">
        <v>7.633924568367155E-2</v>
      </c>
      <c r="D7320" s="324">
        <v>0.12850765160327329</v>
      </c>
    </row>
    <row r="7321" spans="1:4">
      <c r="A7321">
        <v>7320</v>
      </c>
      <c r="B7321" s="431">
        <v>111.03569539149785</v>
      </c>
      <c r="C7321" s="324">
        <v>5.2967297827344065E-2</v>
      </c>
      <c r="D7321" s="324">
        <v>0.11360552363533008</v>
      </c>
    </row>
    <row r="7322" spans="1:4">
      <c r="A7322">
        <v>7321</v>
      </c>
      <c r="B7322" s="431">
        <v>126.66856967293306</v>
      </c>
      <c r="C7322" s="324">
        <v>6.2636172581760297E-2</v>
      </c>
      <c r="D7322" s="324">
        <v>0.12384804412486461</v>
      </c>
    </row>
    <row r="7323" spans="1:4">
      <c r="A7323">
        <v>7322</v>
      </c>
      <c r="B7323" s="431">
        <v>124.29615308932165</v>
      </c>
      <c r="C7323" s="324">
        <v>7.6439711664076759E-2</v>
      </c>
      <c r="D7323" s="324">
        <v>0.1175393580915136</v>
      </c>
    </row>
    <row r="7324" spans="1:4">
      <c r="A7324">
        <v>7323</v>
      </c>
      <c r="B7324" s="431">
        <v>133.49794255534522</v>
      </c>
      <c r="C7324" s="324">
        <v>7.5798287208098128E-2</v>
      </c>
      <c r="D7324" s="324">
        <v>0.12473250708896047</v>
      </c>
    </row>
    <row r="7325" spans="1:4">
      <c r="A7325">
        <v>7324</v>
      </c>
      <c r="B7325" s="431">
        <v>112.53830115523139</v>
      </c>
      <c r="C7325" s="324">
        <v>7.2881031438187249E-2</v>
      </c>
      <c r="D7325" s="324">
        <v>0.10952130900956701</v>
      </c>
    </row>
    <row r="7326" spans="1:4">
      <c r="A7326">
        <v>7325</v>
      </c>
      <c r="B7326" s="431">
        <v>138.09392991804623</v>
      </c>
      <c r="C7326" s="324">
        <v>6.2878770145065516E-2</v>
      </c>
      <c r="D7326" s="324">
        <v>0.13316291950587139</v>
      </c>
    </row>
    <row r="7327" spans="1:4">
      <c r="A7327">
        <v>7326</v>
      </c>
      <c r="B7327" s="431">
        <v>110.7660295942119</v>
      </c>
      <c r="C7327" s="324">
        <v>5.3541145996908263E-2</v>
      </c>
      <c r="D7327" s="324">
        <v>0.11320951951439359</v>
      </c>
    </row>
    <row r="7328" spans="1:4">
      <c r="A7328">
        <v>7327</v>
      </c>
      <c r="B7328" s="431">
        <v>152.41654522472564</v>
      </c>
      <c r="C7328" s="324">
        <v>7.7222013854059399E-2</v>
      </c>
      <c r="D7328" s="324">
        <v>0.13851199181337151</v>
      </c>
    </row>
    <row r="7329" spans="1:4">
      <c r="A7329">
        <v>7328</v>
      </c>
      <c r="B7329" s="431">
        <v>136.24379445454366</v>
      </c>
      <c r="C7329" s="324">
        <v>6.1706877877799271E-2</v>
      </c>
      <c r="D7329" s="324">
        <v>0.13209920409245102</v>
      </c>
    </row>
    <row r="7330" spans="1:4">
      <c r="A7330">
        <v>7329</v>
      </c>
      <c r="B7330" s="431">
        <v>129.56586638592509</v>
      </c>
      <c r="C7330" s="324">
        <v>5.3543940802823729E-2</v>
      </c>
      <c r="D7330" s="324">
        <v>0.1295774341114615</v>
      </c>
    </row>
    <row r="7331" spans="1:4">
      <c r="A7331">
        <v>7330</v>
      </c>
      <c r="B7331" s="431">
        <v>127.86822811498764</v>
      </c>
      <c r="C7331" s="324">
        <v>6.0718891509212038E-2</v>
      </c>
      <c r="D7331" s="324">
        <v>0.12550791353515545</v>
      </c>
    </row>
    <row r="7332" spans="1:4">
      <c r="A7332">
        <v>7331</v>
      </c>
      <c r="B7332" s="431">
        <v>116.1997697929646</v>
      </c>
      <c r="C7332" s="324">
        <v>7.8068656035730918E-2</v>
      </c>
      <c r="D7332" s="324">
        <v>0.11097632754319776</v>
      </c>
    </row>
    <row r="7333" spans="1:4">
      <c r="A7333">
        <v>7332</v>
      </c>
      <c r="B7333" s="431">
        <v>150.51910468203809</v>
      </c>
      <c r="C7333" s="324">
        <v>5.2788444735476954E-2</v>
      </c>
      <c r="D7333" s="324">
        <v>0.14819253888548073</v>
      </c>
    </row>
    <row r="7334" spans="1:4">
      <c r="A7334">
        <v>7333</v>
      </c>
      <c r="B7334" s="431">
        <v>113.57721075948163</v>
      </c>
      <c r="C7334" s="324">
        <v>5.0976591785893123E-2</v>
      </c>
      <c r="D7334" s="324">
        <v>0.11641747416804744</v>
      </c>
    </row>
    <row r="7335" spans="1:4">
      <c r="A7335">
        <v>7334</v>
      </c>
      <c r="B7335" s="431">
        <v>115.75752664244747</v>
      </c>
      <c r="C7335" s="324">
        <v>6.7891513694958536E-2</v>
      </c>
      <c r="D7335" s="324">
        <v>0.11337562242601071</v>
      </c>
    </row>
    <row r="7336" spans="1:4">
      <c r="A7336">
        <v>7335</v>
      </c>
      <c r="B7336" s="431">
        <v>129.70351739825855</v>
      </c>
      <c r="C7336" s="324">
        <v>6.5970322185182159E-2</v>
      </c>
      <c r="D7336" s="324">
        <v>0.12517009253866157</v>
      </c>
    </row>
    <row r="7337" spans="1:4">
      <c r="A7337">
        <v>7336</v>
      </c>
      <c r="B7337" s="431">
        <v>114.17078212289471</v>
      </c>
      <c r="C7337" s="324">
        <v>6.5869555504000546E-2</v>
      </c>
      <c r="D7337" s="324">
        <v>0.11265892245929252</v>
      </c>
    </row>
    <row r="7338" spans="1:4">
      <c r="A7338">
        <v>7337</v>
      </c>
      <c r="B7338" s="431">
        <v>135.77580373279019</v>
      </c>
      <c r="C7338" s="324">
        <v>6.2511872673645552E-2</v>
      </c>
      <c r="D7338" s="324">
        <v>0.1313983475080433</v>
      </c>
    </row>
    <row r="7339" spans="1:4">
      <c r="A7339">
        <v>7338</v>
      </c>
      <c r="B7339" s="431">
        <v>136.07470742932884</v>
      </c>
      <c r="C7339" s="324">
        <v>6.8944324249841427E-2</v>
      </c>
      <c r="D7339" s="324">
        <v>0.12919248701366887</v>
      </c>
    </row>
    <row r="7340" spans="1:4">
      <c r="A7340">
        <v>7339</v>
      </c>
      <c r="B7340" s="431">
        <v>127.59889112611457</v>
      </c>
      <c r="C7340" s="324">
        <v>7.9610694404510171E-2</v>
      </c>
      <c r="D7340" s="324">
        <v>0.11904949747999953</v>
      </c>
    </row>
    <row r="7341" spans="1:4">
      <c r="A7341">
        <v>7340</v>
      </c>
      <c r="B7341" s="431">
        <v>142.15420007589185</v>
      </c>
      <c r="C7341" s="324">
        <v>5.4976917898737321E-2</v>
      </c>
      <c r="D7341" s="324">
        <v>0.1399019087653178</v>
      </c>
    </row>
    <row r="7342" spans="1:4">
      <c r="A7342">
        <v>7341</v>
      </c>
      <c r="B7342" s="431">
        <v>124.4339125394648</v>
      </c>
      <c r="C7342" s="324">
        <v>7.2698381693427627E-2</v>
      </c>
      <c r="D7342" s="324">
        <v>0.11878712867652141</v>
      </c>
    </row>
    <row r="7343" spans="1:4">
      <c r="A7343">
        <v>7342</v>
      </c>
      <c r="B7343" s="431">
        <v>126.2964380151008</v>
      </c>
      <c r="C7343" s="324">
        <v>6.0748011079033847E-2</v>
      </c>
      <c r="D7343" s="324">
        <v>0.12418793236115427</v>
      </c>
    </row>
    <row r="7344" spans="1:4">
      <c r="A7344">
        <v>7343</v>
      </c>
      <c r="B7344" s="431">
        <v>124.42541604997206</v>
      </c>
      <c r="C7344" s="324">
        <v>5.5804843164889539E-2</v>
      </c>
      <c r="D7344" s="324">
        <v>0.12431275932692595</v>
      </c>
    </row>
    <row r="7345" spans="1:4">
      <c r="A7345">
        <v>7344</v>
      </c>
      <c r="B7345" s="431">
        <v>115.01119586607167</v>
      </c>
      <c r="C7345" s="324">
        <v>7.8408119328510079E-2</v>
      </c>
      <c r="D7345" s="324">
        <v>0.10999768047700846</v>
      </c>
    </row>
    <row r="7346" spans="1:4">
      <c r="A7346">
        <v>7345</v>
      </c>
      <c r="B7346" s="431">
        <v>120.45853504413311</v>
      </c>
      <c r="C7346" s="324">
        <v>7.0942595322124005E-2</v>
      </c>
      <c r="D7346" s="324">
        <v>0.11621967057121728</v>
      </c>
    </row>
    <row r="7347" spans="1:4">
      <c r="A7347">
        <v>7346</v>
      </c>
      <c r="B7347" s="431">
        <v>146.8531693457864</v>
      </c>
      <c r="C7347" s="324">
        <v>7.8323213778586698E-2</v>
      </c>
      <c r="D7347" s="324">
        <v>0.13387504929017077</v>
      </c>
    </row>
    <row r="7348" spans="1:4">
      <c r="A7348">
        <v>7347</v>
      </c>
      <c r="B7348" s="431">
        <v>135.30138271527875</v>
      </c>
      <c r="C7348" s="324">
        <v>6.4586506711592204E-2</v>
      </c>
      <c r="D7348" s="324">
        <v>0.13021277912939236</v>
      </c>
    </row>
    <row r="7349" spans="1:4">
      <c r="A7349">
        <v>7348</v>
      </c>
      <c r="B7349" s="431">
        <v>139.74426142740737</v>
      </c>
      <c r="C7349" s="324">
        <v>5.5397178561145989E-2</v>
      </c>
      <c r="D7349" s="324">
        <v>0.13764187410398301</v>
      </c>
    </row>
    <row r="7350" spans="1:4">
      <c r="A7350">
        <v>7349</v>
      </c>
      <c r="B7350" s="431">
        <v>139.2479000948299</v>
      </c>
      <c r="C7350" s="324">
        <v>6.7957174842225937E-2</v>
      </c>
      <c r="D7350" s="324">
        <v>0.13209290380941086</v>
      </c>
    </row>
    <row r="7351" spans="1:4">
      <c r="A7351">
        <v>7350</v>
      </c>
      <c r="B7351" s="431">
        <v>119.99643750903519</v>
      </c>
      <c r="C7351" s="324">
        <v>6.4894306638694513E-2</v>
      </c>
      <c r="D7351" s="324">
        <v>0.11766008676548009</v>
      </c>
    </row>
    <row r="7352" spans="1:4">
      <c r="A7352">
        <v>7351</v>
      </c>
      <c r="B7352" s="431">
        <v>124.41959873477207</v>
      </c>
      <c r="C7352" s="324">
        <v>6.6447585055812997E-2</v>
      </c>
      <c r="D7352" s="324">
        <v>0.12075051389562189</v>
      </c>
    </row>
    <row r="7353" spans="1:4">
      <c r="A7353">
        <v>7352</v>
      </c>
      <c r="B7353" s="431">
        <v>126.81435776282042</v>
      </c>
      <c r="C7353" s="324">
        <v>5.408945610005849E-2</v>
      </c>
      <c r="D7353" s="324">
        <v>0.12698335880602399</v>
      </c>
    </row>
    <row r="7354" spans="1:4">
      <c r="A7354">
        <v>7353</v>
      </c>
      <c r="B7354" s="431">
        <v>104.53203420884444</v>
      </c>
      <c r="C7354" s="324">
        <v>5.0138590480265484E-2</v>
      </c>
      <c r="D7354" s="324">
        <v>0.10862749582155161</v>
      </c>
    </row>
    <row r="7355" spans="1:4">
      <c r="A7355">
        <v>7354</v>
      </c>
      <c r="B7355" s="431">
        <v>129.94073450190965</v>
      </c>
      <c r="C7355" s="324">
        <v>5.0422021770115025E-2</v>
      </c>
      <c r="D7355" s="324">
        <v>0.13110573439899931</v>
      </c>
    </row>
    <row r="7356" spans="1:4">
      <c r="A7356">
        <v>7355</v>
      </c>
      <c r="B7356" s="431">
        <v>125.21554447340718</v>
      </c>
      <c r="C7356" s="324">
        <v>5.4596661196368128E-2</v>
      </c>
      <c r="D7356" s="324">
        <v>0.12541642217460086</v>
      </c>
    </row>
    <row r="7357" spans="1:4">
      <c r="A7357">
        <v>7356</v>
      </c>
      <c r="B7357" s="431">
        <v>123.99895569870219</v>
      </c>
      <c r="C7357" s="324">
        <v>7.6012723448692227E-2</v>
      </c>
      <c r="D7357" s="324">
        <v>0.11744237277299704</v>
      </c>
    </row>
    <row r="7358" spans="1:4">
      <c r="A7358">
        <v>7357</v>
      </c>
      <c r="B7358" s="431">
        <v>118.72425735431672</v>
      </c>
      <c r="C7358" s="324">
        <v>6.3337475412216723E-2</v>
      </c>
      <c r="D7358" s="324">
        <v>0.11709239914443145</v>
      </c>
    </row>
    <row r="7359" spans="1:4">
      <c r="A7359">
        <v>7358</v>
      </c>
      <c r="B7359" s="431">
        <v>110.98518945924422</v>
      </c>
      <c r="C7359" s="324">
        <v>5.8097296910405764E-2</v>
      </c>
      <c r="D7359" s="324">
        <v>0.11214342028937808</v>
      </c>
    </row>
    <row r="7360" spans="1:4">
      <c r="A7360">
        <v>7359</v>
      </c>
      <c r="B7360" s="431">
        <v>125.85649910941775</v>
      </c>
      <c r="C7360" s="324">
        <v>6.0993798571170217E-2</v>
      </c>
      <c r="D7360" s="324">
        <v>0.12373728416400806</v>
      </c>
    </row>
    <row r="7361" spans="1:4">
      <c r="A7361">
        <v>7360</v>
      </c>
      <c r="B7361" s="431">
        <v>110.78812687506633</v>
      </c>
      <c r="C7361" s="324">
        <v>5.8847150392293539E-2</v>
      </c>
      <c r="D7361" s="324">
        <v>0.1117740937183823</v>
      </c>
    </row>
    <row r="7362" spans="1:4">
      <c r="A7362">
        <v>7361</v>
      </c>
      <c r="B7362" s="431">
        <v>124.59338852349998</v>
      </c>
      <c r="C7362" s="324">
        <v>5.0003563817592141E-2</v>
      </c>
      <c r="D7362" s="324">
        <v>0.12651098194846155</v>
      </c>
    </row>
    <row r="7363" spans="1:4">
      <c r="A7363">
        <v>7362</v>
      </c>
      <c r="B7363" s="431">
        <v>154.76494458989049</v>
      </c>
      <c r="C7363" s="324">
        <v>6.0261728805611717E-2</v>
      </c>
      <c r="D7363" s="324">
        <v>0.14814781454318116</v>
      </c>
    </row>
    <row r="7364" spans="1:4">
      <c r="A7364">
        <v>7363</v>
      </c>
      <c r="B7364" s="431">
        <v>149.25446052360584</v>
      </c>
      <c r="C7364" s="324">
        <v>5.9535641819022433E-2</v>
      </c>
      <c r="D7364" s="324">
        <v>0.14387909569887916</v>
      </c>
    </row>
    <row r="7365" spans="1:4">
      <c r="A7365">
        <v>7364</v>
      </c>
      <c r="B7365" s="431">
        <v>115.96998903341417</v>
      </c>
      <c r="C7365" s="324">
        <v>5.7203173594178251E-2</v>
      </c>
      <c r="D7365" s="324">
        <v>0.11663137443202717</v>
      </c>
    </row>
    <row r="7366" spans="1:4">
      <c r="A7366">
        <v>7365</v>
      </c>
      <c r="B7366" s="431">
        <v>134.88688356367666</v>
      </c>
      <c r="C7366" s="324">
        <v>7.4605725293329789E-2</v>
      </c>
      <c r="D7366" s="324">
        <v>0.12620934695275582</v>
      </c>
    </row>
    <row r="7367" spans="1:4">
      <c r="A7367">
        <v>7366</v>
      </c>
      <c r="B7367" s="431">
        <v>153.24616668083763</v>
      </c>
      <c r="C7367" s="324">
        <v>6.9058930179597314E-2</v>
      </c>
      <c r="D7367" s="324">
        <v>0.14275432311366124</v>
      </c>
    </row>
    <row r="7368" spans="1:4">
      <c r="A7368">
        <v>7367</v>
      </c>
      <c r="B7368" s="431">
        <v>127.28110609902127</v>
      </c>
      <c r="C7368" s="324">
        <v>5.8155365352591207E-2</v>
      </c>
      <c r="D7368" s="324">
        <v>0.12592250806926131</v>
      </c>
    </row>
    <row r="7369" spans="1:4">
      <c r="A7369">
        <v>7368</v>
      </c>
      <c r="B7369" s="431">
        <v>150.03111710010421</v>
      </c>
      <c r="C7369" s="324">
        <v>6.8659173189038025E-2</v>
      </c>
      <c r="D7369" s="324">
        <v>0.14038314153923476</v>
      </c>
    </row>
    <row r="7370" spans="1:4">
      <c r="A7370">
        <v>7369</v>
      </c>
      <c r="B7370" s="431">
        <v>135.2063610333887</v>
      </c>
      <c r="C7370" s="324">
        <v>7.2707640399554574E-2</v>
      </c>
      <c r="D7370" s="324">
        <v>0.12713281054562825</v>
      </c>
    </row>
    <row r="7371" spans="1:4">
      <c r="A7371">
        <v>7370</v>
      </c>
      <c r="B7371" s="431">
        <v>139.79355635299623</v>
      </c>
      <c r="C7371" s="324">
        <v>7.6066638601974879E-2</v>
      </c>
      <c r="D7371" s="324">
        <v>0.12942124684116407</v>
      </c>
    </row>
    <row r="7372" spans="1:4">
      <c r="A7372">
        <v>7371</v>
      </c>
      <c r="B7372" s="431">
        <v>134.95154622778031</v>
      </c>
      <c r="C7372" s="324">
        <v>7.9685866553190099E-2</v>
      </c>
      <c r="D7372" s="324">
        <v>0.12448977683834006</v>
      </c>
    </row>
    <row r="7373" spans="1:4">
      <c r="A7373">
        <v>7372</v>
      </c>
      <c r="B7373" s="431">
        <v>101.20174018324788</v>
      </c>
      <c r="C7373" s="324">
        <v>5.6393145842660752E-2</v>
      </c>
      <c r="D7373" s="324">
        <v>0.10423768489889497</v>
      </c>
    </row>
    <row r="7374" spans="1:4">
      <c r="A7374">
        <v>7373</v>
      </c>
      <c r="B7374" s="431">
        <v>141.23492686217429</v>
      </c>
      <c r="C7374" s="324">
        <v>7.3798910758364436E-2</v>
      </c>
      <c r="D7374" s="324">
        <v>0.13138296264104637</v>
      </c>
    </row>
    <row r="7375" spans="1:4">
      <c r="A7375">
        <v>7374</v>
      </c>
      <c r="B7375" s="431">
        <v>154.79908352901177</v>
      </c>
      <c r="C7375" s="324">
        <v>7.2397773578948235E-2</v>
      </c>
      <c r="D7375" s="324">
        <v>0.14245704706611689</v>
      </c>
    </row>
    <row r="7376" spans="1:4">
      <c r="A7376">
        <v>7375</v>
      </c>
      <c r="B7376" s="431">
        <v>162.5841216292533</v>
      </c>
      <c r="C7376" s="324">
        <v>7.8759024086761761E-2</v>
      </c>
      <c r="D7376" s="324">
        <v>0.1454559246741878</v>
      </c>
    </row>
    <row r="7377" spans="1:4">
      <c r="A7377">
        <v>7376</v>
      </c>
      <c r="B7377" s="431">
        <v>138.42248740547547</v>
      </c>
      <c r="C7377" s="324">
        <v>5.9905027234882599E-2</v>
      </c>
      <c r="D7377" s="324">
        <v>0.13463535031854842</v>
      </c>
    </row>
    <row r="7378" spans="1:4">
      <c r="A7378">
        <v>7377</v>
      </c>
      <c r="B7378" s="431">
        <v>118.62281145350288</v>
      </c>
      <c r="C7378" s="324">
        <v>7.4525242412707415E-2</v>
      </c>
      <c r="D7378" s="324">
        <v>0.11377086902081432</v>
      </c>
    </row>
    <row r="7379" spans="1:4">
      <c r="A7379">
        <v>7378</v>
      </c>
      <c r="B7379" s="431">
        <v>146.43171784899604</v>
      </c>
      <c r="C7379" s="324">
        <v>6.7314887986199418E-2</v>
      </c>
      <c r="D7379" s="324">
        <v>0.13809654164193449</v>
      </c>
    </row>
    <row r="7380" spans="1:4">
      <c r="A7380">
        <v>7379</v>
      </c>
      <c r="B7380" s="431">
        <v>123.6225101911115</v>
      </c>
      <c r="C7380" s="324">
        <v>5.5308787606334682E-2</v>
      </c>
      <c r="D7380" s="324">
        <v>0.12379325960595321</v>
      </c>
    </row>
    <row r="7381" spans="1:4">
      <c r="A7381">
        <v>7380</v>
      </c>
      <c r="B7381" s="431">
        <v>115.93123807988171</v>
      </c>
      <c r="C7381" s="324">
        <v>6.0987502853845944E-2</v>
      </c>
      <c r="D7381" s="324">
        <v>0.11548111699292932</v>
      </c>
    </row>
    <row r="7382" spans="1:4">
      <c r="A7382">
        <v>7381</v>
      </c>
      <c r="B7382" s="431">
        <v>138.64947972743076</v>
      </c>
      <c r="C7382" s="324">
        <v>7.4528344191856846E-2</v>
      </c>
      <c r="D7382" s="324">
        <v>0.12912083840552474</v>
      </c>
    </row>
    <row r="7383" spans="1:4">
      <c r="A7383">
        <v>7382</v>
      </c>
      <c r="B7383" s="431">
        <v>134.2538166697887</v>
      </c>
      <c r="C7383" s="324">
        <v>6.3152465379402264E-2</v>
      </c>
      <c r="D7383" s="324">
        <v>0.12990052887320991</v>
      </c>
    </row>
    <row r="7384" spans="1:4">
      <c r="A7384">
        <v>7383</v>
      </c>
      <c r="B7384" s="431">
        <v>125.20078699870493</v>
      </c>
      <c r="C7384" s="324">
        <v>5.3010532340505408E-2</v>
      </c>
      <c r="D7384" s="324">
        <v>0.12596693244662588</v>
      </c>
    </row>
    <row r="7385" spans="1:4">
      <c r="A7385">
        <v>7384</v>
      </c>
      <c r="B7385" s="431">
        <v>138.82664415277873</v>
      </c>
      <c r="C7385" s="324">
        <v>7.2506817990218672E-2</v>
      </c>
      <c r="D7385" s="324">
        <v>0.13001421077731895</v>
      </c>
    </row>
    <row r="7386" spans="1:4">
      <c r="A7386">
        <v>7385</v>
      </c>
      <c r="B7386" s="431">
        <v>114.48565379445436</v>
      </c>
      <c r="C7386" s="324">
        <v>7.5984698401756909E-2</v>
      </c>
      <c r="D7386" s="324">
        <v>0.11022243025211818</v>
      </c>
    </row>
    <row r="7387" spans="1:4">
      <c r="A7387">
        <v>7386</v>
      </c>
      <c r="B7387" s="431">
        <v>125.90176346963251</v>
      </c>
      <c r="C7387" s="324">
        <v>5.1226185151015499E-2</v>
      </c>
      <c r="D7387" s="324">
        <v>0.12722686020126456</v>
      </c>
    </row>
    <row r="7388" spans="1:4">
      <c r="A7388">
        <v>7387</v>
      </c>
      <c r="B7388" s="431">
        <v>146.112780868535</v>
      </c>
      <c r="C7388" s="324">
        <v>5.5853204427218625E-2</v>
      </c>
      <c r="D7388" s="324">
        <v>0.1429144116156266</v>
      </c>
    </row>
    <row r="7389" spans="1:4">
      <c r="A7389">
        <v>7388</v>
      </c>
      <c r="B7389" s="431">
        <v>122.21627789228748</v>
      </c>
      <c r="C7389" s="324">
        <v>7.8026483621460613E-2</v>
      </c>
      <c r="D7389" s="324">
        <v>0.11550291627958935</v>
      </c>
    </row>
    <row r="7390" spans="1:4">
      <c r="A7390">
        <v>7389</v>
      </c>
      <c r="B7390" s="431">
        <v>125.07238694976957</v>
      </c>
      <c r="C7390" s="324">
        <v>5.9566507786310514E-2</v>
      </c>
      <c r="D7390" s="324">
        <v>0.12356928710046841</v>
      </c>
    </row>
    <row r="7391" spans="1:4">
      <c r="A7391">
        <v>7390</v>
      </c>
      <c r="B7391" s="431">
        <v>128.60217324308621</v>
      </c>
      <c r="C7391" s="324">
        <v>5.8998501328285088E-2</v>
      </c>
      <c r="D7391" s="324">
        <v>0.12673608471786252</v>
      </c>
    </row>
    <row r="7392" spans="1:4">
      <c r="A7392">
        <v>7391</v>
      </c>
      <c r="B7392" s="431">
        <v>121.979282124939</v>
      </c>
      <c r="C7392" s="324">
        <v>6.3334160313631482E-2</v>
      </c>
      <c r="D7392" s="324">
        <v>0.11976338089426328</v>
      </c>
    </row>
    <row r="7393" spans="1:4">
      <c r="A7393">
        <v>7392</v>
      </c>
      <c r="B7393" s="431">
        <v>125.5768069201408</v>
      </c>
      <c r="C7393" s="324">
        <v>7.4798971132747347E-2</v>
      </c>
      <c r="D7393" s="324">
        <v>0.11901629722675727</v>
      </c>
    </row>
    <row r="7394" spans="1:4">
      <c r="A7394">
        <v>7393</v>
      </c>
      <c r="B7394" s="431">
        <v>124.27835287890282</v>
      </c>
      <c r="C7394" s="324">
        <v>7.5666619704881047E-2</v>
      </c>
      <c r="D7394" s="324">
        <v>0.11775926249131569</v>
      </c>
    </row>
    <row r="7395" spans="1:4">
      <c r="A7395">
        <v>7394</v>
      </c>
      <c r="B7395" s="431">
        <v>123.09228501286502</v>
      </c>
      <c r="C7395" s="324">
        <v>6.2124578357732198E-2</v>
      </c>
      <c r="D7395" s="324">
        <v>0.12106819870758218</v>
      </c>
    </row>
    <row r="7396" spans="1:4">
      <c r="A7396">
        <v>7395</v>
      </c>
      <c r="B7396" s="431">
        <v>137.67073284128205</v>
      </c>
      <c r="C7396" s="324">
        <v>7.0620412230780541E-2</v>
      </c>
      <c r="D7396" s="324">
        <v>0.12982319433340772</v>
      </c>
    </row>
    <row r="7397" spans="1:4">
      <c r="A7397">
        <v>7396</v>
      </c>
      <c r="B7397" s="431">
        <v>127.51851871075402</v>
      </c>
      <c r="C7397" s="324">
        <v>7.9372378540864388E-2</v>
      </c>
      <c r="D7397" s="324">
        <v>0.11906352896047603</v>
      </c>
    </row>
    <row r="7398" spans="1:4">
      <c r="A7398">
        <v>7397</v>
      </c>
      <c r="B7398" s="431">
        <v>130.93819598601766</v>
      </c>
      <c r="C7398" s="324">
        <v>7.205292540232322E-2</v>
      </c>
      <c r="D7398" s="324">
        <v>0.12404801063270345</v>
      </c>
    </row>
    <row r="7399" spans="1:4">
      <c r="A7399">
        <v>7398</v>
      </c>
      <c r="B7399" s="431">
        <v>136.45060101231195</v>
      </c>
      <c r="C7399" s="324">
        <v>5.4199675332847835E-2</v>
      </c>
      <c r="D7399" s="324">
        <v>0.13529992839731084</v>
      </c>
    </row>
    <row r="7400" spans="1:4">
      <c r="A7400">
        <v>7399</v>
      </c>
      <c r="B7400" s="431">
        <v>147.802193027051</v>
      </c>
      <c r="C7400" s="324">
        <v>7.5365349070804818E-2</v>
      </c>
      <c r="D7400" s="324">
        <v>0.13579122240010699</v>
      </c>
    </row>
    <row r="7401" spans="1:4">
      <c r="A7401">
        <v>7400</v>
      </c>
      <c r="B7401" s="431">
        <v>136.9891979806747</v>
      </c>
      <c r="C7401" s="324">
        <v>7.474751067568898E-2</v>
      </c>
      <c r="D7401" s="324">
        <v>0.12776853706683197</v>
      </c>
    </row>
    <row r="7402" spans="1:4">
      <c r="A7402">
        <v>7401</v>
      </c>
      <c r="B7402" s="431">
        <v>125.72905462605569</v>
      </c>
      <c r="C7402" s="324">
        <v>6.0245402213300304E-2</v>
      </c>
      <c r="D7402" s="324">
        <v>0.12388715795636608</v>
      </c>
    </row>
    <row r="7403" spans="1:4">
      <c r="A7403">
        <v>7402</v>
      </c>
      <c r="B7403" s="431">
        <v>146.45298800963073</v>
      </c>
      <c r="C7403" s="324">
        <v>7.1307153334518508E-2</v>
      </c>
      <c r="D7403" s="324">
        <v>0.13642919670535419</v>
      </c>
    </row>
    <row r="7404" spans="1:4">
      <c r="A7404">
        <v>7403</v>
      </c>
      <c r="B7404" s="431">
        <v>153.24466753287109</v>
      </c>
      <c r="C7404" s="324">
        <v>6.3649293665610854E-2</v>
      </c>
      <c r="D7404" s="324">
        <v>0.14526042636388192</v>
      </c>
    </row>
    <row r="7405" spans="1:4">
      <c r="A7405">
        <v>7404</v>
      </c>
      <c r="B7405" s="431">
        <v>142.93927380995027</v>
      </c>
      <c r="C7405" s="324">
        <v>6.6867549348095218E-2</v>
      </c>
      <c r="D7405" s="324">
        <v>0.13548407532128995</v>
      </c>
    </row>
    <row r="7406" spans="1:4">
      <c r="A7406">
        <v>7405</v>
      </c>
      <c r="B7406" s="431">
        <v>139.48941848961252</v>
      </c>
      <c r="C7406" s="324">
        <v>6.2122985530701925E-2</v>
      </c>
      <c r="D7406" s="324">
        <v>0.13461807709939724</v>
      </c>
    </row>
    <row r="7407" spans="1:4">
      <c r="A7407">
        <v>7406</v>
      </c>
      <c r="B7407" s="431">
        <v>144.28331979212419</v>
      </c>
      <c r="C7407" s="324">
        <v>7.6408423360627337E-2</v>
      </c>
      <c r="D7407" s="324">
        <v>0.13269664243299448</v>
      </c>
    </row>
    <row r="7408" spans="1:4">
      <c r="A7408">
        <v>7407</v>
      </c>
      <c r="B7408" s="431">
        <v>140.86629484201671</v>
      </c>
      <c r="C7408" s="324">
        <v>5.4490625147936227E-2</v>
      </c>
      <c r="D7408" s="324">
        <v>0.13900215485308182</v>
      </c>
    </row>
    <row r="7409" spans="1:4">
      <c r="A7409">
        <v>7408</v>
      </c>
      <c r="B7409" s="431">
        <v>138.28106149597161</v>
      </c>
      <c r="C7409" s="324">
        <v>5.6828947126320077E-2</v>
      </c>
      <c r="D7409" s="324">
        <v>0.13578364951208352</v>
      </c>
    </row>
    <row r="7410" spans="1:4">
      <c r="A7410">
        <v>7409</v>
      </c>
      <c r="B7410" s="431">
        <v>145.16120441288916</v>
      </c>
      <c r="C7410" s="324">
        <v>6.9915097067093063E-2</v>
      </c>
      <c r="D7410" s="324">
        <v>0.13599327787746954</v>
      </c>
    </row>
    <row r="7411" spans="1:4">
      <c r="A7411">
        <v>7410</v>
      </c>
      <c r="B7411" s="431">
        <v>109.54083244736495</v>
      </c>
      <c r="C7411" s="324">
        <v>5.288628075406248E-2</v>
      </c>
      <c r="D7411" s="324">
        <v>0.11232153933767089</v>
      </c>
    </row>
    <row r="7412" spans="1:4">
      <c r="A7412">
        <v>7411</v>
      </c>
      <c r="B7412" s="431">
        <v>155.91974881788801</v>
      </c>
      <c r="C7412" s="324">
        <v>6.4687706192344291E-2</v>
      </c>
      <c r="D7412" s="324">
        <v>0.14694840767284373</v>
      </c>
    </row>
    <row r="7413" spans="1:4">
      <c r="A7413">
        <v>7412</v>
      </c>
      <c r="B7413" s="431">
        <v>132.93101583042829</v>
      </c>
      <c r="C7413" s="324">
        <v>6.3921295294501496E-2</v>
      </c>
      <c r="D7413" s="324">
        <v>0.12852891053868598</v>
      </c>
    </row>
    <row r="7414" spans="1:4">
      <c r="A7414">
        <v>7413</v>
      </c>
      <c r="B7414" s="431">
        <v>121.78686357007163</v>
      </c>
      <c r="C7414" s="324">
        <v>7.4716836877501025E-2</v>
      </c>
      <c r="D7414" s="324">
        <v>0.1161400351402218</v>
      </c>
    </row>
    <row r="7415" spans="1:4">
      <c r="A7415">
        <v>7414</v>
      </c>
      <c r="B7415" s="431">
        <v>121.83687463372266</v>
      </c>
      <c r="C7415" s="324">
        <v>7.1464485401038308E-2</v>
      </c>
      <c r="D7415" s="324">
        <v>0.11714263713636081</v>
      </c>
    </row>
    <row r="7416" spans="1:4">
      <c r="A7416">
        <v>7415</v>
      </c>
      <c r="B7416" s="431">
        <v>112.57388927049907</v>
      </c>
      <c r="C7416" s="324">
        <v>5.8315160483268631E-2</v>
      </c>
      <c r="D7416" s="324">
        <v>0.11342783536318701</v>
      </c>
    </row>
    <row r="7417" spans="1:4">
      <c r="A7417">
        <v>7416</v>
      </c>
      <c r="B7417" s="431">
        <v>126.59238043764933</v>
      </c>
      <c r="C7417" s="324">
        <v>5.7986266588785813E-2</v>
      </c>
      <c r="D7417" s="324">
        <v>0.12539905736032753</v>
      </c>
    </row>
    <row r="7418" spans="1:4">
      <c r="A7418">
        <v>7417</v>
      </c>
      <c r="B7418" s="431">
        <v>117.47899331837117</v>
      </c>
      <c r="C7418" s="324">
        <v>6.3247652213670152E-2</v>
      </c>
      <c r="D7418" s="324">
        <v>0.11609744967860482</v>
      </c>
    </row>
    <row r="7419" spans="1:4">
      <c r="A7419">
        <v>7418</v>
      </c>
      <c r="B7419" s="431">
        <v>137.84761921362261</v>
      </c>
      <c r="C7419" s="324">
        <v>5.7721877222751211E-2</v>
      </c>
      <c r="D7419" s="324">
        <v>0.13504535206503199</v>
      </c>
    </row>
    <row r="7420" spans="1:4">
      <c r="A7420">
        <v>7419</v>
      </c>
      <c r="B7420" s="431">
        <v>105.17425706809776</v>
      </c>
      <c r="C7420" s="324">
        <v>5.1244076532891057E-2</v>
      </c>
      <c r="D7420" s="324">
        <v>0.10891763079407261</v>
      </c>
    </row>
    <row r="7421" spans="1:4">
      <c r="A7421">
        <v>7420</v>
      </c>
      <c r="B7421" s="431">
        <v>155.46419441272678</v>
      </c>
      <c r="C7421" s="324">
        <v>6.840345768183631E-2</v>
      </c>
      <c r="D7421" s="324">
        <v>0.14481762055928976</v>
      </c>
    </row>
    <row r="7422" spans="1:4">
      <c r="A7422">
        <v>7421</v>
      </c>
      <c r="B7422" s="431">
        <v>116.09271904369849</v>
      </c>
      <c r="C7422" s="324">
        <v>5.1137673832074591E-2</v>
      </c>
      <c r="D7422" s="324">
        <v>0.11859201256296065</v>
      </c>
    </row>
    <row r="7423" spans="1:4">
      <c r="A7423">
        <v>7422</v>
      </c>
      <c r="B7423" s="431">
        <v>128.70007013598283</v>
      </c>
      <c r="C7423" s="324">
        <v>6.8996053193228352E-2</v>
      </c>
      <c r="D7423" s="324">
        <v>0.12332819718450862</v>
      </c>
    </row>
    <row r="7424" spans="1:4">
      <c r="A7424">
        <v>7423</v>
      </c>
      <c r="B7424" s="431">
        <v>121.06455242598381</v>
      </c>
      <c r="C7424" s="324">
        <v>6.5774421601451194E-2</v>
      </c>
      <c r="D7424" s="324">
        <v>0.11825653114474184</v>
      </c>
    </row>
    <row r="7425" spans="1:4">
      <c r="A7425">
        <v>7424</v>
      </c>
      <c r="B7425" s="431">
        <v>128.75511379133656</v>
      </c>
      <c r="C7425" s="324">
        <v>6.9700906025106507E-2</v>
      </c>
      <c r="D7425" s="324">
        <v>0.12313423392971037</v>
      </c>
    </row>
    <row r="7426" spans="1:4">
      <c r="A7426">
        <v>7425</v>
      </c>
      <c r="B7426" s="431">
        <v>110.40873270622224</v>
      </c>
      <c r="C7426" s="324">
        <v>5.4967561445649508E-2</v>
      </c>
      <c r="D7426" s="324">
        <v>0.11250512687880573</v>
      </c>
    </row>
    <row r="7427" spans="1:4">
      <c r="A7427">
        <v>7426</v>
      </c>
      <c r="B7427" s="431">
        <v>163.67259485817479</v>
      </c>
      <c r="C7427" s="324">
        <v>7.6282645038460689E-2</v>
      </c>
      <c r="D7427" s="324">
        <v>0.14745190941617564</v>
      </c>
    </row>
    <row r="7428" spans="1:4">
      <c r="A7428">
        <v>7427</v>
      </c>
      <c r="B7428" s="431">
        <v>127.53412604937834</v>
      </c>
      <c r="C7428" s="324">
        <v>6.1617795639493413E-2</v>
      </c>
      <c r="D7428" s="324">
        <v>0.12491501696635716</v>
      </c>
    </row>
    <row r="7429" spans="1:4">
      <c r="A7429">
        <v>7428</v>
      </c>
      <c r="B7429" s="431">
        <v>143.21848280307992</v>
      </c>
      <c r="C7429" s="324">
        <v>7.6097014521293818E-2</v>
      </c>
      <c r="D7429" s="324">
        <v>0.13201047801793137</v>
      </c>
    </row>
    <row r="7430" spans="1:4">
      <c r="A7430">
        <v>7429</v>
      </c>
      <c r="B7430" s="431">
        <v>133.54391472206385</v>
      </c>
      <c r="C7430" s="324">
        <v>7.5059086063438599E-2</v>
      </c>
      <c r="D7430" s="324">
        <v>0.12502304876023396</v>
      </c>
    </row>
    <row r="7431" spans="1:4">
      <c r="A7431">
        <v>7430</v>
      </c>
      <c r="B7431" s="431">
        <v>155.95599955804752</v>
      </c>
      <c r="C7431" s="324">
        <v>7.5482248582636122E-2</v>
      </c>
      <c r="D7431" s="324">
        <v>0.14195733918939168</v>
      </c>
    </row>
    <row r="7432" spans="1:4">
      <c r="A7432">
        <v>7431</v>
      </c>
      <c r="B7432" s="431">
        <v>98.7402711889507</v>
      </c>
      <c r="C7432" s="324">
        <v>5.3460035619074496E-2</v>
      </c>
      <c r="D7432" s="324">
        <v>0.10275616005795479</v>
      </c>
    </row>
    <row r="7433" spans="1:4">
      <c r="A7433">
        <v>7432</v>
      </c>
      <c r="B7433" s="431">
        <v>128.62660887736578</v>
      </c>
      <c r="C7433" s="324">
        <v>6.3046937218423443E-2</v>
      </c>
      <c r="D7433" s="324">
        <v>0.12531664451012717</v>
      </c>
    </row>
    <row r="7434" spans="1:4">
      <c r="A7434">
        <v>7433</v>
      </c>
      <c r="B7434" s="431">
        <v>127.49538387642784</v>
      </c>
      <c r="C7434" s="324">
        <v>6.9461528006690337E-2</v>
      </c>
      <c r="D7434" s="324">
        <v>0.12221916969951926</v>
      </c>
    </row>
    <row r="7435" spans="1:4">
      <c r="A7435">
        <v>7434</v>
      </c>
      <c r="B7435" s="431">
        <v>160.44125995405818</v>
      </c>
      <c r="C7435" s="324">
        <v>6.9610325912763518E-2</v>
      </c>
      <c r="D7435" s="324">
        <v>0.14818532321015995</v>
      </c>
    </row>
    <row r="7436" spans="1:4">
      <c r="A7436">
        <v>7435</v>
      </c>
      <c r="B7436" s="431">
        <v>122.86111594548255</v>
      </c>
      <c r="C7436" s="324">
        <v>5.517902656699486E-2</v>
      </c>
      <c r="D7436" s="324">
        <v>0.12318147516490244</v>
      </c>
    </row>
    <row r="7437" spans="1:4">
      <c r="A7437">
        <v>7436</v>
      </c>
      <c r="B7437" s="431">
        <v>137.18824328963433</v>
      </c>
      <c r="C7437" s="324">
        <v>7.908948671030322E-2</v>
      </c>
      <c r="D7437" s="324">
        <v>0.12636238938575162</v>
      </c>
    </row>
    <row r="7438" spans="1:4">
      <c r="A7438">
        <v>7437</v>
      </c>
      <c r="B7438" s="431">
        <v>140.64744749166232</v>
      </c>
      <c r="C7438" s="324">
        <v>5.1775094071298419E-2</v>
      </c>
      <c r="D7438" s="324">
        <v>0.14000523481397412</v>
      </c>
    </row>
    <row r="7439" spans="1:4">
      <c r="A7439">
        <v>7438</v>
      </c>
      <c r="B7439" s="431">
        <v>133.01282111413414</v>
      </c>
      <c r="C7439" s="324">
        <v>6.9788443758053917E-2</v>
      </c>
      <c r="D7439" s="324">
        <v>0.12646323516926308</v>
      </c>
    </row>
    <row r="7440" spans="1:4">
      <c r="A7440">
        <v>7439</v>
      </c>
      <c r="B7440" s="431">
        <v>117.52422868366266</v>
      </c>
      <c r="C7440" s="324">
        <v>6.787877447338718E-2</v>
      </c>
      <c r="D7440" s="324">
        <v>0.11478891749266079</v>
      </c>
    </row>
    <row r="7441" spans="1:4">
      <c r="A7441">
        <v>7440</v>
      </c>
      <c r="B7441" s="431">
        <v>118.48592342532167</v>
      </c>
      <c r="C7441" s="324">
        <v>5.1184886787638481E-2</v>
      </c>
      <c r="D7441" s="324">
        <v>0.12069127137018079</v>
      </c>
    </row>
    <row r="7442" spans="1:4">
      <c r="A7442">
        <v>7441</v>
      </c>
      <c r="B7442" s="431">
        <v>140.6785534258548</v>
      </c>
      <c r="C7442" s="324">
        <v>6.0374990082520522E-2</v>
      </c>
      <c r="D7442" s="324">
        <v>0.13632793583001279</v>
      </c>
    </row>
    <row r="7443" spans="1:4">
      <c r="A7443">
        <v>7442</v>
      </c>
      <c r="B7443" s="431">
        <v>129.85715052019412</v>
      </c>
      <c r="C7443" s="324">
        <v>6.6932514797399062E-2</v>
      </c>
      <c r="D7443" s="324">
        <v>0.12495828211476226</v>
      </c>
    </row>
    <row r="7444" spans="1:4">
      <c r="A7444">
        <v>7443</v>
      </c>
      <c r="B7444" s="431">
        <v>120.46678308860389</v>
      </c>
      <c r="C7444" s="324">
        <v>7.3591484093848372E-2</v>
      </c>
      <c r="D7444" s="324">
        <v>0.11545347838838471</v>
      </c>
    </row>
    <row r="7445" spans="1:4">
      <c r="A7445">
        <v>7444</v>
      </c>
      <c r="B7445" s="431">
        <v>134.41989155118048</v>
      </c>
      <c r="C7445" s="324">
        <v>5.3689359279204797E-2</v>
      </c>
      <c r="D7445" s="324">
        <v>0.13374491393404259</v>
      </c>
    </row>
    <row r="7446" spans="1:4">
      <c r="A7446">
        <v>7445</v>
      </c>
      <c r="B7446" s="431">
        <v>151.00568639253771</v>
      </c>
      <c r="C7446" s="324">
        <v>7.1043834407368597E-2</v>
      </c>
      <c r="D7446" s="324">
        <v>0.14010287178850167</v>
      </c>
    </row>
    <row r="7447" spans="1:4">
      <c r="A7447">
        <v>7446</v>
      </c>
      <c r="B7447" s="431">
        <v>125.92664368850033</v>
      </c>
      <c r="C7447" s="324">
        <v>5.4136212088231099E-2</v>
      </c>
      <c r="D7447" s="324">
        <v>0.12619626370689399</v>
      </c>
    </row>
    <row r="7448" spans="1:4">
      <c r="A7448">
        <v>7447</v>
      </c>
      <c r="B7448" s="431">
        <v>127.67312279771616</v>
      </c>
      <c r="C7448" s="324">
        <v>7.9539888836229172E-2</v>
      </c>
      <c r="D7448" s="324">
        <v>0.11912663966831591</v>
      </c>
    </row>
    <row r="7449" spans="1:4">
      <c r="A7449">
        <v>7448</v>
      </c>
      <c r="B7449" s="431">
        <v>117.27031555654337</v>
      </c>
      <c r="C7449" s="324">
        <v>5.4446154527573919E-2</v>
      </c>
      <c r="D7449" s="324">
        <v>0.118589876954449</v>
      </c>
    </row>
    <row r="7450" spans="1:4">
      <c r="A7450">
        <v>7449</v>
      </c>
      <c r="B7450" s="431">
        <v>153.39325312629288</v>
      </c>
      <c r="C7450" s="324">
        <v>7.7268919920208359E-2</v>
      </c>
      <c r="D7450" s="324">
        <v>0.13922834728688896</v>
      </c>
    </row>
    <row r="7451" spans="1:4">
      <c r="A7451">
        <v>7450</v>
      </c>
      <c r="B7451" s="431">
        <v>151.54504968608666</v>
      </c>
      <c r="C7451" s="324">
        <v>6.4421916894811165E-2</v>
      </c>
      <c r="D7451" s="324">
        <v>0.14351180287476481</v>
      </c>
    </row>
    <row r="7452" spans="1:4">
      <c r="A7452">
        <v>7451</v>
      </c>
      <c r="B7452" s="431">
        <v>136.88723736474108</v>
      </c>
      <c r="C7452" s="324">
        <v>6.5919091168753385E-2</v>
      </c>
      <c r="D7452" s="324">
        <v>0.13098882003599069</v>
      </c>
    </row>
    <row r="7453" spans="1:4">
      <c r="A7453">
        <v>7452</v>
      </c>
      <c r="B7453" s="431">
        <v>127.28435537118516</v>
      </c>
      <c r="C7453" s="324">
        <v>6.1747311913290671E-2</v>
      </c>
      <c r="D7453" s="324">
        <v>0.1246630018834391</v>
      </c>
    </row>
    <row r="7454" spans="1:4">
      <c r="A7454">
        <v>7453</v>
      </c>
      <c r="B7454" s="431">
        <v>122.51958543173217</v>
      </c>
      <c r="C7454" s="324">
        <v>6.7787448972364633E-2</v>
      </c>
      <c r="D7454" s="324">
        <v>0.11880335964172853</v>
      </c>
    </row>
    <row r="7455" spans="1:4">
      <c r="A7455">
        <v>7454</v>
      </c>
      <c r="B7455" s="431">
        <v>115.81500246399122</v>
      </c>
      <c r="C7455" s="324">
        <v>6.7543493261348217E-2</v>
      </c>
      <c r="D7455" s="324">
        <v>0.11351828120056923</v>
      </c>
    </row>
    <row r="7456" spans="1:4">
      <c r="A7456">
        <v>7455</v>
      </c>
      <c r="B7456" s="431">
        <v>126.9933534448033</v>
      </c>
      <c r="C7456" s="324">
        <v>5.7329160569854626E-2</v>
      </c>
      <c r="D7456" s="324">
        <v>0.12597233478100928</v>
      </c>
    </row>
    <row r="7457" spans="1:4">
      <c r="A7457">
        <v>7456</v>
      </c>
      <c r="B7457" s="431">
        <v>105.4624356537127</v>
      </c>
      <c r="C7457" s="324">
        <v>5.6930665991702427E-2</v>
      </c>
      <c r="D7457" s="324">
        <v>0.10775144356432075</v>
      </c>
    </row>
    <row r="7458" spans="1:4">
      <c r="A7458">
        <v>7457</v>
      </c>
      <c r="B7458" s="431">
        <v>140.38149268934453</v>
      </c>
      <c r="C7458" s="324">
        <v>6.1741975043780158E-2</v>
      </c>
      <c r="D7458" s="324">
        <v>0.13551244504490509</v>
      </c>
    </row>
    <row r="7459" spans="1:4">
      <c r="A7459">
        <v>7458</v>
      </c>
      <c r="B7459" s="431">
        <v>121.6439157119717</v>
      </c>
      <c r="C7459" s="324">
        <v>6.4243586246968992E-2</v>
      </c>
      <c r="D7459" s="324">
        <v>0.11920229258855343</v>
      </c>
    </row>
    <row r="7460" spans="1:4">
      <c r="A7460">
        <v>7459</v>
      </c>
      <c r="B7460" s="431">
        <v>138.11193930926106</v>
      </c>
      <c r="C7460" s="324">
        <v>6.1765539716820021E-2</v>
      </c>
      <c r="D7460" s="324">
        <v>0.13362324086572869</v>
      </c>
    </row>
    <row r="7461" spans="1:4">
      <c r="A7461">
        <v>7460</v>
      </c>
      <c r="B7461" s="431">
        <v>132.91261697369384</v>
      </c>
      <c r="C7461" s="324">
        <v>7.1128124138865684E-2</v>
      </c>
      <c r="D7461" s="324">
        <v>0.12590947760380983</v>
      </c>
    </row>
    <row r="7462" spans="1:4">
      <c r="A7462">
        <v>7461</v>
      </c>
      <c r="B7462" s="431">
        <v>143.80855498335359</v>
      </c>
      <c r="C7462" s="324">
        <v>7.702899288713419E-2</v>
      </c>
      <c r="D7462" s="324">
        <v>0.13209506763993525</v>
      </c>
    </row>
    <row r="7463" spans="1:4">
      <c r="A7463">
        <v>7462</v>
      </c>
      <c r="B7463" s="431">
        <v>133.88961110677144</v>
      </c>
      <c r="C7463" s="324">
        <v>6.6012460568925582E-2</v>
      </c>
      <c r="D7463" s="324">
        <v>0.1285337116972291</v>
      </c>
    </row>
    <row r="7464" spans="1:4">
      <c r="A7464">
        <v>7463</v>
      </c>
      <c r="B7464" s="431">
        <v>144.75522862919746</v>
      </c>
      <c r="C7464" s="324">
        <v>7.6309934950578001E-2</v>
      </c>
      <c r="D7464" s="324">
        <v>0.13309317882453719</v>
      </c>
    </row>
    <row r="7465" spans="1:4">
      <c r="A7465">
        <v>7464</v>
      </c>
      <c r="B7465" s="431">
        <v>144.32196577789071</v>
      </c>
      <c r="C7465" s="324">
        <v>7.6338322165579689E-2</v>
      </c>
      <c r="D7465" s="324">
        <v>0.13275346833358645</v>
      </c>
    </row>
    <row r="7466" spans="1:4">
      <c r="A7466">
        <v>7465</v>
      </c>
      <c r="B7466" s="431">
        <v>134.01056631403975</v>
      </c>
      <c r="C7466" s="324">
        <v>6.1964340774325812E-2</v>
      </c>
      <c r="D7466" s="324">
        <v>0.13015110154002432</v>
      </c>
    </row>
    <row r="7467" spans="1:4">
      <c r="A7467">
        <v>7466</v>
      </c>
      <c r="B7467" s="431">
        <v>151.16490536367223</v>
      </c>
      <c r="C7467" s="324">
        <v>7.9348536720196039E-2</v>
      </c>
      <c r="D7467" s="324">
        <v>0.13667758041737199</v>
      </c>
    </row>
    <row r="7468" spans="1:4">
      <c r="A7468">
        <v>7467</v>
      </c>
      <c r="B7468" s="431">
        <v>110.21678118424855</v>
      </c>
      <c r="C7468" s="324">
        <v>7.782301834217413E-2</v>
      </c>
      <c r="D7468" s="324">
        <v>0.1065446785053272</v>
      </c>
    </row>
    <row r="7469" spans="1:4">
      <c r="A7469">
        <v>7468</v>
      </c>
      <c r="B7469" s="431">
        <v>127.41580462726375</v>
      </c>
      <c r="C7469" s="324">
        <v>6.4137205283221421E-2</v>
      </c>
      <c r="D7469" s="324">
        <v>0.12394710517019245</v>
      </c>
    </row>
    <row r="7470" spans="1:4">
      <c r="A7470">
        <v>7469</v>
      </c>
      <c r="B7470" s="431">
        <v>111.52997489194723</v>
      </c>
      <c r="C7470" s="324">
        <v>5.2542085751212247E-2</v>
      </c>
      <c r="D7470" s="324">
        <v>0.11415838109104111</v>
      </c>
    </row>
    <row r="7471" spans="1:4">
      <c r="A7471">
        <v>7470</v>
      </c>
      <c r="B7471" s="431">
        <v>121.33138824647274</v>
      </c>
      <c r="C7471" s="324">
        <v>7.555303009485502E-2</v>
      </c>
      <c r="D7471" s="324">
        <v>0.11554866654113842</v>
      </c>
    </row>
    <row r="7472" spans="1:4">
      <c r="A7472">
        <v>7471</v>
      </c>
      <c r="B7472" s="431">
        <v>138.9400501540739</v>
      </c>
      <c r="C7472" s="324">
        <v>6.8748663514269823E-2</v>
      </c>
      <c r="D7472" s="324">
        <v>0.13153995686914513</v>
      </c>
    </row>
    <row r="7473" spans="1:4">
      <c r="A7473">
        <v>7472</v>
      </c>
      <c r="B7473" s="431">
        <v>135.87135706506032</v>
      </c>
      <c r="C7473" s="324">
        <v>6.4610583826252538E-2</v>
      </c>
      <c r="D7473" s="324">
        <v>0.1306675439850892</v>
      </c>
    </row>
    <row r="7474" spans="1:4">
      <c r="A7474">
        <v>7473</v>
      </c>
      <c r="B7474" s="431">
        <v>125.67430634895445</v>
      </c>
      <c r="C7474" s="324">
        <v>6.4356056481765608E-2</v>
      </c>
      <c r="D7474" s="324">
        <v>0.12245258094996156</v>
      </c>
    </row>
    <row r="7475" spans="1:4">
      <c r="A7475">
        <v>7474</v>
      </c>
      <c r="B7475" s="431">
        <v>137.29649057873777</v>
      </c>
      <c r="C7475" s="324">
        <v>5.9344804491542655E-2</v>
      </c>
      <c r="D7475" s="324">
        <v>0.13391821841813764</v>
      </c>
    </row>
    <row r="7476" spans="1:4">
      <c r="A7476">
        <v>7475</v>
      </c>
      <c r="B7476" s="431">
        <v>119.51567637463177</v>
      </c>
      <c r="C7476" s="324">
        <v>5.5604829679059255E-2</v>
      </c>
      <c r="D7476" s="324">
        <v>0.12016071595627435</v>
      </c>
    </row>
    <row r="7477" spans="1:4">
      <c r="A7477">
        <v>7476</v>
      </c>
      <c r="B7477" s="431">
        <v>104.76715545544133</v>
      </c>
      <c r="C7477" s="324">
        <v>6.9194852029529796E-2</v>
      </c>
      <c r="D7477" s="324">
        <v>0.10431518220259935</v>
      </c>
    </row>
    <row r="7478" spans="1:4">
      <c r="A7478">
        <v>7477</v>
      </c>
      <c r="B7478" s="431">
        <v>140.66583171789449</v>
      </c>
      <c r="C7478" s="324">
        <v>7.6559584739878575E-2</v>
      </c>
      <c r="D7478" s="324">
        <v>0.12989821090575232</v>
      </c>
    </row>
    <row r="7479" spans="1:4">
      <c r="A7479">
        <v>7478</v>
      </c>
      <c r="B7479" s="431">
        <v>137.76226406764584</v>
      </c>
      <c r="C7479" s="324">
        <v>7.2733802205293352E-2</v>
      </c>
      <c r="D7479" s="324">
        <v>0.12910388559909092</v>
      </c>
    </row>
    <row r="7480" spans="1:4">
      <c r="A7480">
        <v>7479</v>
      </c>
      <c r="B7480" s="431">
        <v>118.96549167004018</v>
      </c>
      <c r="C7480" s="324">
        <v>5.8656987374954388E-2</v>
      </c>
      <c r="D7480" s="324">
        <v>0.11872653780772995</v>
      </c>
    </row>
    <row r="7481" spans="1:4">
      <c r="A7481">
        <v>7480</v>
      </c>
      <c r="B7481" s="431">
        <v>144.02369621134702</v>
      </c>
      <c r="C7481" s="324">
        <v>5.4330096377213533E-2</v>
      </c>
      <c r="D7481" s="324">
        <v>0.14180815620745302</v>
      </c>
    </row>
    <row r="7482" spans="1:4">
      <c r="A7482">
        <v>7481</v>
      </c>
      <c r="B7482" s="431">
        <v>149.48450570855337</v>
      </c>
      <c r="C7482" s="324">
        <v>7.2347389931020981E-2</v>
      </c>
      <c r="D7482" s="324">
        <v>0.13835212727262433</v>
      </c>
    </row>
    <row r="7483" spans="1:4">
      <c r="A7483">
        <v>7482</v>
      </c>
      <c r="B7483" s="431">
        <v>140.63087620861131</v>
      </c>
      <c r="C7483" s="324">
        <v>6.5265242497094561E-2</v>
      </c>
      <c r="D7483" s="324">
        <v>0.13427588971198745</v>
      </c>
    </row>
    <row r="7484" spans="1:4">
      <c r="A7484">
        <v>7483</v>
      </c>
      <c r="B7484" s="431">
        <v>116.76136551164716</v>
      </c>
      <c r="C7484" s="324">
        <v>7.5412165953504001E-2</v>
      </c>
      <c r="D7484" s="324">
        <v>0.11210505817452195</v>
      </c>
    </row>
    <row r="7485" spans="1:4">
      <c r="A7485">
        <v>7484</v>
      </c>
      <c r="B7485" s="431">
        <v>135.43291676275447</v>
      </c>
      <c r="C7485" s="324">
        <v>5.5345364513502165E-2</v>
      </c>
      <c r="D7485" s="324">
        <v>0.13395130383458895</v>
      </c>
    </row>
    <row r="7486" spans="1:4">
      <c r="A7486">
        <v>7485</v>
      </c>
      <c r="B7486" s="431">
        <v>140.24325045900278</v>
      </c>
      <c r="C7486" s="324">
        <v>7.1947286600222482E-2</v>
      </c>
      <c r="D7486" s="324">
        <v>0.13132861229118076</v>
      </c>
    </row>
    <row r="7487" spans="1:4">
      <c r="A7487">
        <v>7486</v>
      </c>
      <c r="B7487" s="431">
        <v>141.20583519810384</v>
      </c>
      <c r="C7487" s="324">
        <v>7.7272208182733601E-2</v>
      </c>
      <c r="D7487" s="324">
        <v>0.13003827824660646</v>
      </c>
    </row>
    <row r="7488" spans="1:4">
      <c r="A7488">
        <v>7487</v>
      </c>
      <c r="B7488" s="431">
        <v>138.55214616733414</v>
      </c>
      <c r="C7488" s="324">
        <v>5.7197511981799044E-2</v>
      </c>
      <c r="D7488" s="324">
        <v>0.13586131453972713</v>
      </c>
    </row>
    <row r="7489" spans="1:4">
      <c r="A7489">
        <v>7488</v>
      </c>
      <c r="B7489" s="431">
        <v>129.68230339925677</v>
      </c>
      <c r="C7489" s="324">
        <v>7.9239167286660139E-2</v>
      </c>
      <c r="D7489" s="324">
        <v>0.12071699555493626</v>
      </c>
    </row>
    <row r="7490" spans="1:4">
      <c r="A7490">
        <v>7489</v>
      </c>
      <c r="B7490" s="431">
        <v>143.08757958556012</v>
      </c>
      <c r="C7490" s="324">
        <v>6.985197586000523E-2</v>
      </c>
      <c r="D7490" s="324">
        <v>0.13438439551482756</v>
      </c>
    </row>
    <row r="7491" spans="1:4">
      <c r="A7491">
        <v>7490</v>
      </c>
      <c r="B7491" s="431">
        <v>144.62349306131736</v>
      </c>
      <c r="C7491" s="324">
        <v>7.4196967437955078E-2</v>
      </c>
      <c r="D7491" s="324">
        <v>0.13383241835024717</v>
      </c>
    </row>
    <row r="7492" spans="1:4">
      <c r="A7492">
        <v>7491</v>
      </c>
      <c r="B7492" s="431">
        <v>149.33137220589816</v>
      </c>
      <c r="C7492" s="324">
        <v>6.2081250456199631E-2</v>
      </c>
      <c r="D7492" s="324">
        <v>0.14276980800361408</v>
      </c>
    </row>
    <row r="7493" spans="1:4">
      <c r="A7493">
        <v>7492</v>
      </c>
      <c r="B7493" s="431">
        <v>119.70661014436055</v>
      </c>
      <c r="C7493" s="324">
        <v>5.0846354710332289E-2</v>
      </c>
      <c r="D7493" s="324">
        <v>0.1218819758559631</v>
      </c>
    </row>
    <row r="7494" spans="1:4">
      <c r="A7494">
        <v>7493</v>
      </c>
      <c r="B7494" s="431">
        <v>121.76510341380106</v>
      </c>
      <c r="C7494" s="324">
        <v>7.7543434555429697E-2</v>
      </c>
      <c r="D7494" s="324">
        <v>0.11530296793874133</v>
      </c>
    </row>
    <row r="7495" spans="1:4">
      <c r="A7495">
        <v>7494</v>
      </c>
      <c r="B7495" s="431">
        <v>145.1790329011568</v>
      </c>
      <c r="C7495" s="324">
        <v>7.436020936088647E-2</v>
      </c>
      <c r="D7495" s="324">
        <v>0.13419343291223623</v>
      </c>
    </row>
    <row r="7496" spans="1:4">
      <c r="A7496">
        <v>7495</v>
      </c>
      <c r="B7496" s="431">
        <v>128.46284346007241</v>
      </c>
      <c r="C7496" s="324">
        <v>6.4908534402450799E-2</v>
      </c>
      <c r="D7496" s="324">
        <v>0.12453439261402047</v>
      </c>
    </row>
    <row r="7497" spans="1:4">
      <c r="A7497">
        <v>7496</v>
      </c>
      <c r="B7497" s="431">
        <v>127.57181063108028</v>
      </c>
      <c r="C7497" s="324">
        <v>7.7557354661429934E-2</v>
      </c>
      <c r="D7497" s="324">
        <v>0.11966939499643992</v>
      </c>
    </row>
    <row r="7498" spans="1:4">
      <c r="A7498">
        <v>7497</v>
      </c>
      <c r="B7498" s="431">
        <v>131.26082232686812</v>
      </c>
      <c r="C7498" s="324">
        <v>5.9768730657998814E-2</v>
      </c>
      <c r="D7498" s="324">
        <v>0.12868779762622287</v>
      </c>
    </row>
    <row r="7499" spans="1:4">
      <c r="A7499">
        <v>7498</v>
      </c>
      <c r="B7499" s="431">
        <v>146.30739464081017</v>
      </c>
      <c r="C7499" s="324">
        <v>7.5032148456681588E-2</v>
      </c>
      <c r="D7499" s="324">
        <v>0.13478615650801865</v>
      </c>
    </row>
    <row r="7500" spans="1:4">
      <c r="A7500">
        <v>7499</v>
      </c>
      <c r="B7500" s="431">
        <v>146.22385804445099</v>
      </c>
      <c r="C7500" s="324">
        <v>6.830609753183374E-2</v>
      </c>
      <c r="D7500" s="324">
        <v>0.13750881837383436</v>
      </c>
    </row>
    <row r="7501" spans="1:4">
      <c r="A7501">
        <v>7500</v>
      </c>
      <c r="B7501" s="431">
        <v>134.96399200529797</v>
      </c>
      <c r="C7501" s="324">
        <v>5.8523018690069685E-2</v>
      </c>
      <c r="D7501" s="324">
        <v>0.13228110004310165</v>
      </c>
    </row>
    <row r="7502" spans="1:4">
      <c r="A7502">
        <v>7501</v>
      </c>
      <c r="B7502" s="431">
        <v>141.99786973973966</v>
      </c>
      <c r="C7502" s="324">
        <v>5.6709086804980921E-2</v>
      </c>
      <c r="D7502" s="324">
        <v>0.13900776637972501</v>
      </c>
    </row>
    <row r="7503" spans="1:4">
      <c r="A7503">
        <v>7502</v>
      </c>
      <c r="B7503" s="431">
        <v>142.26474061065284</v>
      </c>
      <c r="C7503" s="324">
        <v>7.5799599311221211E-2</v>
      </c>
      <c r="D7503" s="324">
        <v>0.13140065531108899</v>
      </c>
    </row>
    <row r="7504" spans="1:4">
      <c r="A7504">
        <v>7503</v>
      </c>
      <c r="B7504" s="431">
        <v>139.51222686367655</v>
      </c>
      <c r="C7504" s="324">
        <v>5.9537438200571315E-2</v>
      </c>
      <c r="D7504" s="324">
        <v>0.13570037727162237</v>
      </c>
    </row>
    <row r="7505" spans="1:4">
      <c r="A7505">
        <v>7504</v>
      </c>
      <c r="B7505" s="431">
        <v>121.19144375318861</v>
      </c>
      <c r="C7505" s="324">
        <v>7.0528493486590918E-2</v>
      </c>
      <c r="D7505" s="324">
        <v>0.11691720574156962</v>
      </c>
    </row>
    <row r="7506" spans="1:4">
      <c r="A7506">
        <v>7505</v>
      </c>
      <c r="B7506" s="431">
        <v>142.37061113038547</v>
      </c>
      <c r="C7506" s="324">
        <v>6.9219646383644848E-2</v>
      </c>
      <c r="D7506" s="324">
        <v>0.13407311406612404</v>
      </c>
    </row>
    <row r="7507" spans="1:4">
      <c r="A7507">
        <v>7506</v>
      </c>
      <c r="B7507" s="431">
        <v>132.86155014947411</v>
      </c>
      <c r="C7507" s="324">
        <v>6.7912028053734461E-2</v>
      </c>
      <c r="D7507" s="324">
        <v>0.12701552324032012</v>
      </c>
    </row>
    <row r="7508" spans="1:4">
      <c r="A7508">
        <v>7507</v>
      </c>
      <c r="B7508" s="431">
        <v>148.28815429992278</v>
      </c>
      <c r="C7508" s="324">
        <v>6.4573628266609104E-2</v>
      </c>
      <c r="D7508" s="324">
        <v>0.14079040195438561</v>
      </c>
    </row>
    <row r="7509" spans="1:4">
      <c r="A7509">
        <v>7508</v>
      </c>
      <c r="B7509" s="431">
        <v>140.33504609310961</v>
      </c>
      <c r="C7509" s="324">
        <v>7.3443844119759211E-2</v>
      </c>
      <c r="D7509" s="324">
        <v>0.13082560465895235</v>
      </c>
    </row>
    <row r="7510" spans="1:4">
      <c r="A7510">
        <v>7509</v>
      </c>
      <c r="B7510" s="431">
        <v>105.58156397583753</v>
      </c>
      <c r="C7510" s="324">
        <v>6.5246166947878048E-2</v>
      </c>
      <c r="D7510" s="324">
        <v>0.10586566617248339</v>
      </c>
    </row>
    <row r="7511" spans="1:4">
      <c r="A7511">
        <v>7510</v>
      </c>
      <c r="B7511" s="431">
        <v>128.81860344529383</v>
      </c>
      <c r="C7511" s="324">
        <v>6.4897420389995644E-2</v>
      </c>
      <c r="D7511" s="324">
        <v>0.1248272964559967</v>
      </c>
    </row>
    <row r="7512" spans="1:4">
      <c r="A7512">
        <v>7511</v>
      </c>
      <c r="B7512" s="431">
        <v>103.64781501980661</v>
      </c>
      <c r="C7512" s="324">
        <v>5.4121695609819935E-2</v>
      </c>
      <c r="D7512" s="324">
        <v>0.10687202538094465</v>
      </c>
    </row>
    <row r="7513" spans="1:4">
      <c r="A7513">
        <v>7512</v>
      </c>
      <c r="B7513" s="431">
        <v>110.47875541404282</v>
      </c>
      <c r="C7513" s="324">
        <v>5.3686092586110394E-2</v>
      </c>
      <c r="D7513" s="324">
        <v>0.1129191993630098</v>
      </c>
    </row>
    <row r="7514" spans="1:4">
      <c r="A7514">
        <v>7513</v>
      </c>
      <c r="B7514" s="431">
        <v>106.79594754005312</v>
      </c>
      <c r="C7514" s="324">
        <v>5.1098586111841066E-2</v>
      </c>
      <c r="D7514" s="324">
        <v>0.11038772053270149</v>
      </c>
    </row>
    <row r="7515" spans="1:4">
      <c r="A7515">
        <v>7514</v>
      </c>
      <c r="B7515" s="431">
        <v>135.54353710974246</v>
      </c>
      <c r="C7515" s="324">
        <v>7.5490246664495331E-2</v>
      </c>
      <c r="D7515" s="324">
        <v>0.12639770985594989</v>
      </c>
    </row>
    <row r="7516" spans="1:4">
      <c r="A7516">
        <v>7515</v>
      </c>
      <c r="B7516" s="431">
        <v>135.45572794740221</v>
      </c>
      <c r="C7516" s="324">
        <v>7.3624735606659553E-2</v>
      </c>
      <c r="D7516" s="324">
        <v>0.12699600912438794</v>
      </c>
    </row>
    <row r="7517" spans="1:4">
      <c r="A7517">
        <v>7516</v>
      </c>
      <c r="B7517" s="431">
        <v>122.2534434364031</v>
      </c>
      <c r="C7517" s="324">
        <v>5.3050321402517302E-2</v>
      </c>
      <c r="D7517" s="324">
        <v>0.12337877362801015</v>
      </c>
    </row>
    <row r="7518" spans="1:4">
      <c r="A7518">
        <v>7517</v>
      </c>
      <c r="B7518" s="431">
        <v>143.1992894659457</v>
      </c>
      <c r="C7518" s="324">
        <v>5.7706102704492446E-2</v>
      </c>
      <c r="D7518" s="324">
        <v>0.13959457210268142</v>
      </c>
    </row>
    <row r="7519" spans="1:4">
      <c r="A7519">
        <v>7518</v>
      </c>
      <c r="B7519" s="431">
        <v>122.44947211051073</v>
      </c>
      <c r="C7519" s="324">
        <v>7.0271076941988933E-2</v>
      </c>
      <c r="D7519" s="324">
        <v>0.1179835402584285</v>
      </c>
    </row>
    <row r="7520" spans="1:4">
      <c r="A7520">
        <v>7519</v>
      </c>
      <c r="B7520" s="431">
        <v>129.42138942505579</v>
      </c>
      <c r="C7520" s="324">
        <v>5.6686482237040293E-2</v>
      </c>
      <c r="D7520" s="324">
        <v>0.12827557604009773</v>
      </c>
    </row>
    <row r="7521" spans="1:4">
      <c r="A7521">
        <v>7520</v>
      </c>
      <c r="B7521" s="431">
        <v>162.00701490442418</v>
      </c>
      <c r="C7521" s="324">
        <v>7.4842032880914414E-2</v>
      </c>
      <c r="D7521" s="324">
        <v>0.14687460901726129</v>
      </c>
    </row>
    <row r="7522" spans="1:4">
      <c r="A7522">
        <v>7521</v>
      </c>
      <c r="B7522" s="431">
        <v>125.35894775392012</v>
      </c>
      <c r="C7522" s="324">
        <v>6.3702486117231893E-2</v>
      </c>
      <c r="D7522" s="324">
        <v>0.12241275254016869</v>
      </c>
    </row>
    <row r="7523" spans="1:4">
      <c r="A7523">
        <v>7522</v>
      </c>
      <c r="B7523" s="431">
        <v>131.66426840428116</v>
      </c>
      <c r="C7523" s="324">
        <v>5.7884120176492318E-2</v>
      </c>
      <c r="D7523" s="324">
        <v>0.12973564554226735</v>
      </c>
    </row>
    <row r="7524" spans="1:4">
      <c r="A7524">
        <v>7523</v>
      </c>
      <c r="B7524" s="431">
        <v>142.80365667259079</v>
      </c>
      <c r="C7524" s="324">
        <v>5.0000590588897748E-2</v>
      </c>
      <c r="D7524" s="324">
        <v>0.14271486972510897</v>
      </c>
    </row>
    <row r="7525" spans="1:4">
      <c r="A7525">
        <v>7524</v>
      </c>
      <c r="B7525" s="431">
        <v>130.68298026955426</v>
      </c>
      <c r="C7525" s="324">
        <v>7.6745946214881705E-2</v>
      </c>
      <c r="D7525" s="324">
        <v>0.12227782260942967</v>
      </c>
    </row>
    <row r="7526" spans="1:4">
      <c r="A7526">
        <v>7525</v>
      </c>
      <c r="B7526" s="431">
        <v>160.19384440708529</v>
      </c>
      <c r="C7526" s="324">
        <v>7.6789315872261912E-2</v>
      </c>
      <c r="D7526" s="324">
        <v>0.14457792633992422</v>
      </c>
    </row>
    <row r="7527" spans="1:4">
      <c r="A7527">
        <v>7526</v>
      </c>
      <c r="B7527" s="431">
        <v>125.58473760089953</v>
      </c>
      <c r="C7527" s="324">
        <v>7.1556836190427117E-2</v>
      </c>
      <c r="D7527" s="324">
        <v>0.12003979179779456</v>
      </c>
    </row>
    <row r="7528" spans="1:4">
      <c r="A7528">
        <v>7527</v>
      </c>
      <c r="B7528" s="431">
        <v>148.16429835851008</v>
      </c>
      <c r="C7528" s="324">
        <v>7.0543109751559377E-2</v>
      </c>
      <c r="D7528" s="324">
        <v>0.13809181305216706</v>
      </c>
    </row>
    <row r="7529" spans="1:4">
      <c r="A7529">
        <v>7528</v>
      </c>
      <c r="B7529" s="431">
        <v>143.10761399800865</v>
      </c>
      <c r="C7529" s="324">
        <v>5.2306063832857679E-2</v>
      </c>
      <c r="D7529" s="324">
        <v>0.14192864005364128</v>
      </c>
    </row>
    <row r="7530" spans="1:4">
      <c r="A7530">
        <v>7529</v>
      </c>
      <c r="B7530" s="431">
        <v>155.78485931640688</v>
      </c>
      <c r="C7530" s="324">
        <v>7.5396366345415064E-2</v>
      </c>
      <c r="D7530" s="324">
        <v>0.14186538023620998</v>
      </c>
    </row>
    <row r="7531" spans="1:4">
      <c r="A7531">
        <v>7530</v>
      </c>
      <c r="B7531" s="431">
        <v>148.14928627993589</v>
      </c>
      <c r="C7531" s="324">
        <v>6.7116339768802907E-2</v>
      </c>
      <c r="D7531" s="324">
        <v>0.13955836441763758</v>
      </c>
    </row>
    <row r="7532" spans="1:4">
      <c r="A7532">
        <v>7531</v>
      </c>
      <c r="B7532" s="431">
        <v>117.51543046372107</v>
      </c>
      <c r="C7532" s="324">
        <v>6.8161203119978864E-2</v>
      </c>
      <c r="D7532" s="324">
        <v>0.11470118068460861</v>
      </c>
    </row>
    <row r="7533" spans="1:4">
      <c r="A7533">
        <v>7532</v>
      </c>
      <c r="B7533" s="431">
        <v>131.70359639836229</v>
      </c>
      <c r="C7533" s="324">
        <v>6.3455607874065456E-2</v>
      </c>
      <c r="D7533" s="324">
        <v>0.12769552083356622</v>
      </c>
    </row>
    <row r="7534" spans="1:4">
      <c r="A7534">
        <v>7533</v>
      </c>
      <c r="B7534" s="431">
        <v>127.45754225725949</v>
      </c>
      <c r="C7534" s="324">
        <v>7.4673000040777496E-2</v>
      </c>
      <c r="D7534" s="324">
        <v>0.12049577934368688</v>
      </c>
    </row>
    <row r="7535" spans="1:4">
      <c r="A7535">
        <v>7534</v>
      </c>
      <c r="B7535" s="431">
        <v>129.62143091383538</v>
      </c>
      <c r="C7535" s="324">
        <v>5.0095632569908927E-2</v>
      </c>
      <c r="D7535" s="324">
        <v>0.13094891547035503</v>
      </c>
    </row>
    <row r="7536" spans="1:4">
      <c r="A7536">
        <v>7535</v>
      </c>
      <c r="B7536" s="431">
        <v>129.56839635157013</v>
      </c>
      <c r="C7536" s="324">
        <v>5.3997533402404534E-2</v>
      </c>
      <c r="D7536" s="324">
        <v>0.12940799420165958</v>
      </c>
    </row>
    <row r="7537" spans="1:4">
      <c r="A7537">
        <v>7536</v>
      </c>
      <c r="B7537" s="431">
        <v>132.90125095531872</v>
      </c>
      <c r="C7537" s="324">
        <v>6.3230036987564547E-2</v>
      </c>
      <c r="D7537" s="324">
        <v>0.12876099286616011</v>
      </c>
    </row>
    <row r="7538" spans="1:4">
      <c r="A7538">
        <v>7537</v>
      </c>
      <c r="B7538" s="431">
        <v>141.3761423839681</v>
      </c>
      <c r="C7538" s="324">
        <v>5.2341504391441827E-2</v>
      </c>
      <c r="D7538" s="324">
        <v>0.14039383877796188</v>
      </c>
    </row>
    <row r="7539" spans="1:4">
      <c r="A7539">
        <v>7538</v>
      </c>
      <c r="B7539" s="431">
        <v>142.47869033255549</v>
      </c>
      <c r="C7539" s="324">
        <v>6.6007122204642332E-2</v>
      </c>
      <c r="D7539" s="324">
        <v>0.13546763034086354</v>
      </c>
    </row>
    <row r="7540" spans="1:4">
      <c r="A7540">
        <v>7539</v>
      </c>
      <c r="B7540" s="431">
        <v>142.14347875765523</v>
      </c>
      <c r="C7540" s="324">
        <v>7.0529772285618714E-2</v>
      </c>
      <c r="D7540" s="324">
        <v>0.13336959954752492</v>
      </c>
    </row>
    <row r="7541" spans="1:4">
      <c r="A7541">
        <v>7540</v>
      </c>
      <c r="B7541" s="431">
        <v>132.19344500391054</v>
      </c>
      <c r="C7541" s="324">
        <v>6.8293445146779277E-2</v>
      </c>
      <c r="D7541" s="324">
        <v>0.12634654094346517</v>
      </c>
    </row>
    <row r="7542" spans="1:4">
      <c r="A7542">
        <v>7541</v>
      </c>
      <c r="B7542" s="431">
        <v>134.19201910738278</v>
      </c>
      <c r="C7542" s="324">
        <v>6.2904316230166846E-2</v>
      </c>
      <c r="D7542" s="324">
        <v>0.12994376556080917</v>
      </c>
    </row>
    <row r="7543" spans="1:4">
      <c r="A7543">
        <v>7542</v>
      </c>
      <c r="B7543" s="431">
        <v>123.39238192006921</v>
      </c>
      <c r="C7543" s="324">
        <v>5.029112246832397E-2</v>
      </c>
      <c r="D7543" s="324">
        <v>0.12534056078134423</v>
      </c>
    </row>
    <row r="7544" spans="1:4">
      <c r="A7544">
        <v>7543</v>
      </c>
      <c r="B7544" s="431">
        <v>108.85083826180885</v>
      </c>
      <c r="C7544" s="324">
        <v>5.1729307897262884E-2</v>
      </c>
      <c r="D7544" s="324">
        <v>0.11203188497483954</v>
      </c>
    </row>
    <row r="7545" spans="1:4">
      <c r="A7545">
        <v>7544</v>
      </c>
      <c r="B7545" s="431">
        <v>140.05527910644997</v>
      </c>
      <c r="C7545" s="324">
        <v>5.8876999648696277E-2</v>
      </c>
      <c r="D7545" s="324">
        <v>0.13643267319046193</v>
      </c>
    </row>
    <row r="7546" spans="1:4">
      <c r="A7546">
        <v>7545</v>
      </c>
      <c r="B7546" s="431">
        <v>123.37491526824192</v>
      </c>
      <c r="C7546" s="324">
        <v>7.6138393406820673E-2</v>
      </c>
      <c r="D7546" s="324">
        <v>0.11693088249077654</v>
      </c>
    </row>
    <row r="7547" spans="1:4">
      <c r="A7547">
        <v>7546</v>
      </c>
      <c r="B7547" s="431">
        <v>140.52403494299142</v>
      </c>
      <c r="C7547" s="324">
        <v>7.6051626124443314E-2</v>
      </c>
      <c r="D7547" s="324">
        <v>0.12998165141794663</v>
      </c>
    </row>
    <row r="7548" spans="1:4">
      <c r="A7548">
        <v>7547</v>
      </c>
      <c r="B7548" s="431">
        <v>162.77471928397995</v>
      </c>
      <c r="C7548" s="324">
        <v>7.6357029609548405E-2</v>
      </c>
      <c r="D7548" s="324">
        <v>0.14673540976919874</v>
      </c>
    </row>
    <row r="7549" spans="1:4">
      <c r="A7549">
        <v>7548</v>
      </c>
      <c r="B7549" s="431">
        <v>114.60873850554445</v>
      </c>
      <c r="C7549" s="324">
        <v>7.185755916491969E-2</v>
      </c>
      <c r="D7549" s="324">
        <v>0.11139440143246584</v>
      </c>
    </row>
    <row r="7550" spans="1:4">
      <c r="A7550">
        <v>7549</v>
      </c>
      <c r="B7550" s="431">
        <v>126.91069955871554</v>
      </c>
      <c r="C7550" s="324">
        <v>6.7642920137216761E-2</v>
      </c>
      <c r="D7550" s="324">
        <v>0.1223571966099832</v>
      </c>
    </row>
    <row r="7551" spans="1:4">
      <c r="A7551">
        <v>7550</v>
      </c>
      <c r="B7551" s="431">
        <v>121.98998837232772</v>
      </c>
      <c r="C7551" s="324">
        <v>7.8847420000865795E-2</v>
      </c>
      <c r="D7551" s="324">
        <v>0.11509759285809781</v>
      </c>
    </row>
    <row r="7552" spans="1:4">
      <c r="A7552">
        <v>7551</v>
      </c>
      <c r="B7552" s="431">
        <v>120.98349195407357</v>
      </c>
      <c r="C7552" s="324">
        <v>5.7752142947983066E-2</v>
      </c>
      <c r="D7552" s="324">
        <v>0.12072191418674359</v>
      </c>
    </row>
    <row r="7553" spans="1:4">
      <c r="A7553">
        <v>7552</v>
      </c>
      <c r="B7553" s="431">
        <v>101.32570453384595</v>
      </c>
      <c r="C7553" s="324">
        <v>5.9515109844279997E-2</v>
      </c>
      <c r="D7553" s="324">
        <v>0.103650525656288</v>
      </c>
    </row>
    <row r="7554" spans="1:4">
      <c r="A7554">
        <v>7553</v>
      </c>
      <c r="B7554" s="431">
        <v>136.70513860956601</v>
      </c>
      <c r="C7554" s="324">
        <v>6.2525342056772362E-2</v>
      </c>
      <c r="D7554" s="324">
        <v>0.13215917865664153</v>
      </c>
    </row>
    <row r="7555" spans="1:4">
      <c r="A7555">
        <v>7554</v>
      </c>
      <c r="B7555" s="431">
        <v>111.50931315442683</v>
      </c>
      <c r="C7555" s="324">
        <v>5.6296946013484596E-2</v>
      </c>
      <c r="D7555" s="324">
        <v>0.11308424276208399</v>
      </c>
    </row>
    <row r="7556" spans="1:4">
      <c r="A7556">
        <v>7555</v>
      </c>
      <c r="B7556" s="431">
        <v>139.80098846577781</v>
      </c>
      <c r="C7556" s="324">
        <v>6.3098617113706942E-2</v>
      </c>
      <c r="D7556" s="324">
        <v>0.13447759537047152</v>
      </c>
    </row>
    <row r="7557" spans="1:4">
      <c r="A7557">
        <v>7556</v>
      </c>
      <c r="B7557" s="431">
        <v>121.94852845450438</v>
      </c>
      <c r="C7557" s="324">
        <v>6.0750030083931067E-2</v>
      </c>
      <c r="D7557" s="324">
        <v>0.1205643259950257</v>
      </c>
    </row>
    <row r="7558" spans="1:4">
      <c r="A7558">
        <v>7557</v>
      </c>
      <c r="B7558" s="431">
        <v>137.36459553091609</v>
      </c>
      <c r="C7558" s="324">
        <v>7.471591854221929E-2</v>
      </c>
      <c r="D7558" s="324">
        <v>0.1280674372088127</v>
      </c>
    </row>
    <row r="7559" spans="1:4">
      <c r="A7559">
        <v>7558</v>
      </c>
      <c r="B7559" s="431">
        <v>142.57723998028291</v>
      </c>
      <c r="C7559" s="324">
        <v>7.4477110381460335E-2</v>
      </c>
      <c r="D7559" s="324">
        <v>0.13215150714072557</v>
      </c>
    </row>
    <row r="7560" spans="1:4">
      <c r="A7560">
        <v>7559</v>
      </c>
      <c r="B7560" s="431">
        <v>155.43933240405562</v>
      </c>
      <c r="C7560" s="324">
        <v>7.9803492929694936E-2</v>
      </c>
      <c r="D7560" s="324">
        <v>0.13966265863296151</v>
      </c>
    </row>
    <row r="7561" spans="1:4">
      <c r="A7561">
        <v>7560</v>
      </c>
      <c r="B7561" s="431">
        <v>148.95031995416397</v>
      </c>
      <c r="C7561" s="324">
        <v>6.6385317098528768E-2</v>
      </c>
      <c r="D7561" s="324">
        <v>0.1405231323438289</v>
      </c>
    </row>
    <row r="7562" spans="1:4">
      <c r="A7562">
        <v>7561</v>
      </c>
      <c r="B7562" s="431">
        <v>141.22139123288912</v>
      </c>
      <c r="C7562" s="324">
        <v>7.7350869033183375E-2</v>
      </c>
      <c r="D7562" s="324">
        <v>0.1300204062210718</v>
      </c>
    </row>
    <row r="7563" spans="1:4">
      <c r="A7563">
        <v>7562</v>
      </c>
      <c r="B7563" s="431">
        <v>143.39226619930989</v>
      </c>
      <c r="C7563" s="324">
        <v>6.0514863357187657E-2</v>
      </c>
      <c r="D7563" s="324">
        <v>0.13853387701821576</v>
      </c>
    </row>
    <row r="7564" spans="1:4">
      <c r="A7564">
        <v>7563</v>
      </c>
      <c r="B7564" s="431">
        <v>136.57194346586914</v>
      </c>
      <c r="C7564" s="324">
        <v>5.5022557599014865E-2</v>
      </c>
      <c r="D7564" s="324">
        <v>0.13506507923561581</v>
      </c>
    </row>
    <row r="7565" spans="1:4">
      <c r="A7565">
        <v>7564</v>
      </c>
      <c r="B7565" s="431">
        <v>149.73979757368812</v>
      </c>
      <c r="C7565" s="324">
        <v>7.839856536984377E-2</v>
      </c>
      <c r="D7565" s="324">
        <v>0.13600662852489306</v>
      </c>
    </row>
    <row r="7566" spans="1:4">
      <c r="A7566">
        <v>7565</v>
      </c>
      <c r="B7566" s="431">
        <v>138.00397708203604</v>
      </c>
      <c r="C7566" s="324">
        <v>5.4089395624627078E-2</v>
      </c>
      <c r="D7566" s="324">
        <v>0.13669357418916053</v>
      </c>
    </row>
    <row r="7567" spans="1:4">
      <c r="A7567">
        <v>7566</v>
      </c>
      <c r="B7567" s="431">
        <v>104.9242588424264</v>
      </c>
      <c r="C7567" s="324">
        <v>6.7326044327265605E-2</v>
      </c>
      <c r="D7567" s="324">
        <v>0.1048593369264551</v>
      </c>
    </row>
    <row r="7568" spans="1:4">
      <c r="A7568">
        <v>7567</v>
      </c>
      <c r="B7568" s="431">
        <v>136.34677161743801</v>
      </c>
      <c r="C7568" s="324">
        <v>6.5529388871756106E-2</v>
      </c>
      <c r="D7568" s="324">
        <v>0.13070147531804571</v>
      </c>
    </row>
    <row r="7569" spans="1:4">
      <c r="A7569">
        <v>7568</v>
      </c>
      <c r="B7569" s="431">
        <v>109.76970758949592</v>
      </c>
      <c r="C7569" s="324">
        <v>5.8367132767274572E-2</v>
      </c>
      <c r="D7569" s="324">
        <v>0.11104257126926101</v>
      </c>
    </row>
    <row r="7570" spans="1:4">
      <c r="A7570">
        <v>7569</v>
      </c>
      <c r="B7570" s="431">
        <v>127.76271146416215</v>
      </c>
      <c r="C7570" s="324">
        <v>5.1851943760110042E-2</v>
      </c>
      <c r="D7570" s="324">
        <v>0.12863600843669609</v>
      </c>
    </row>
    <row r="7571" spans="1:4">
      <c r="A7571">
        <v>7570</v>
      </c>
      <c r="B7571" s="431">
        <v>128.21312385959473</v>
      </c>
      <c r="C7571" s="324">
        <v>5.4771079576933328E-2</v>
      </c>
      <c r="D7571" s="324">
        <v>0.12794528240099573</v>
      </c>
    </row>
    <row r="7572" spans="1:4">
      <c r="A7572">
        <v>7571</v>
      </c>
      <c r="B7572" s="431">
        <v>152.32280148735117</v>
      </c>
      <c r="C7572" s="324">
        <v>7.1493056445146475E-2</v>
      </c>
      <c r="D7572" s="324">
        <v>0.14093440481534983</v>
      </c>
    </row>
    <row r="7573" spans="1:4">
      <c r="A7573">
        <v>7572</v>
      </c>
      <c r="B7573" s="431">
        <v>117.40946610389602</v>
      </c>
      <c r="C7573" s="324">
        <v>7.1113804369752204E-2</v>
      </c>
      <c r="D7573" s="324">
        <v>0.11378345670858001</v>
      </c>
    </row>
    <row r="7574" spans="1:4">
      <c r="A7574">
        <v>7573</v>
      </c>
      <c r="B7574" s="431">
        <v>133.17121006196876</v>
      </c>
      <c r="C7574" s="324">
        <v>5.6683041954731124E-2</v>
      </c>
      <c r="D7574" s="324">
        <v>0.13147977900176522</v>
      </c>
    </row>
    <row r="7575" spans="1:4">
      <c r="A7575">
        <v>7574</v>
      </c>
      <c r="B7575" s="431">
        <v>111.9213220993793</v>
      </c>
      <c r="C7575" s="324">
        <v>7.0240120575875101E-2</v>
      </c>
      <c r="D7575" s="324">
        <v>0.10971116153191014</v>
      </c>
    </row>
    <row r="7576" spans="1:4">
      <c r="A7576">
        <v>7575</v>
      </c>
      <c r="B7576" s="431">
        <v>124.63618631176975</v>
      </c>
      <c r="C7576" s="324">
        <v>7.9460342270070844E-2</v>
      </c>
      <c r="D7576" s="324">
        <v>0.11689159366786625</v>
      </c>
    </row>
    <row r="7577" spans="1:4">
      <c r="A7577">
        <v>7576</v>
      </c>
      <c r="B7577" s="431">
        <v>134.22295224508176</v>
      </c>
      <c r="C7577" s="324">
        <v>5.8363487561402604E-2</v>
      </c>
      <c r="D7577" s="324">
        <v>0.13171752485822746</v>
      </c>
    </row>
    <row r="7578" spans="1:4">
      <c r="A7578">
        <v>7577</v>
      </c>
      <c r="B7578" s="431">
        <v>130.57539733356981</v>
      </c>
      <c r="C7578" s="324">
        <v>6.1415603291902508E-2</v>
      </c>
      <c r="D7578" s="324">
        <v>0.12750949335553249</v>
      </c>
    </row>
    <row r="7579" spans="1:4">
      <c r="A7579">
        <v>7578</v>
      </c>
      <c r="B7579" s="431">
        <v>131.70929242148918</v>
      </c>
      <c r="C7579" s="324">
        <v>7.2365380177444497E-2</v>
      </c>
      <c r="D7579" s="324">
        <v>0.12454030053343375</v>
      </c>
    </row>
    <row r="7580" spans="1:4">
      <c r="A7580">
        <v>7579</v>
      </c>
      <c r="B7580" s="431">
        <v>148.99411270769741</v>
      </c>
      <c r="C7580" s="324">
        <v>7.4603296427337124E-2</v>
      </c>
      <c r="D7580" s="324">
        <v>0.137018785764985</v>
      </c>
    </row>
    <row r="7581" spans="1:4">
      <c r="A7581">
        <v>7580</v>
      </c>
      <c r="B7581" s="431">
        <v>139.364690904566</v>
      </c>
      <c r="C7581" s="324">
        <v>7.4532864831636139E-2</v>
      </c>
      <c r="D7581" s="324">
        <v>0.12966736780965096</v>
      </c>
    </row>
    <row r="7582" spans="1:4">
      <c r="A7582">
        <v>7581</v>
      </c>
      <c r="B7582" s="431">
        <v>111.04970260492522</v>
      </c>
      <c r="C7582" s="324">
        <v>5.1999759237281867E-2</v>
      </c>
      <c r="D7582" s="324">
        <v>0.11389104983155886</v>
      </c>
    </row>
    <row r="7583" spans="1:4">
      <c r="A7583">
        <v>7582</v>
      </c>
      <c r="B7583" s="431">
        <v>123.14451468556695</v>
      </c>
      <c r="C7583" s="324">
        <v>5.8491245186185113E-2</v>
      </c>
      <c r="D7583" s="324">
        <v>0.12230863173339206</v>
      </c>
    </row>
    <row r="7584" spans="1:4">
      <c r="A7584">
        <v>7583</v>
      </c>
      <c r="B7584" s="431">
        <v>116.11797075179447</v>
      </c>
      <c r="C7584" s="324">
        <v>7.8287691091321263E-2</v>
      </c>
      <c r="D7584" s="324">
        <v>0.11085781795111342</v>
      </c>
    </row>
    <row r="7585" spans="1:4">
      <c r="A7585">
        <v>7584</v>
      </c>
      <c r="B7585" s="431">
        <v>138.63209418612595</v>
      </c>
      <c r="C7585" s="324">
        <v>6.4656056042134785E-2</v>
      </c>
      <c r="D7585" s="324">
        <v>0.1328965615898432</v>
      </c>
    </row>
    <row r="7586" spans="1:4">
      <c r="A7586">
        <v>7585</v>
      </c>
      <c r="B7586" s="431">
        <v>145.4667398652644</v>
      </c>
      <c r="C7586" s="324">
        <v>6.9859978705579404E-2</v>
      </c>
      <c r="D7586" s="324">
        <v>0.13625700197601259</v>
      </c>
    </row>
    <row r="7587" spans="1:4">
      <c r="A7587">
        <v>7586</v>
      </c>
      <c r="B7587" s="431">
        <v>118.89295089000701</v>
      </c>
      <c r="C7587" s="324">
        <v>5.9993240130130777E-2</v>
      </c>
      <c r="D7587" s="324">
        <v>0.11825117074746253</v>
      </c>
    </row>
    <row r="7588" spans="1:4">
      <c r="A7588">
        <v>7587</v>
      </c>
      <c r="B7588" s="431">
        <v>133.11754851533254</v>
      </c>
      <c r="C7588" s="324">
        <v>6.4075484217179707E-2</v>
      </c>
      <c r="D7588" s="324">
        <v>0.12862417431822587</v>
      </c>
    </row>
    <row r="7589" spans="1:4">
      <c r="A7589">
        <v>7588</v>
      </c>
      <c r="B7589" s="431">
        <v>131.14938855098234</v>
      </c>
      <c r="C7589" s="324">
        <v>5.9043405544498662E-2</v>
      </c>
      <c r="D7589" s="324">
        <v>0.12886454411488307</v>
      </c>
    </row>
    <row r="7590" spans="1:4">
      <c r="A7590">
        <v>7589</v>
      </c>
      <c r="B7590" s="431">
        <v>128.23783681133906</v>
      </c>
      <c r="C7590" s="324">
        <v>6.2990239147557997E-2</v>
      </c>
      <c r="D7590" s="324">
        <v>0.1250169806221233</v>
      </c>
    </row>
    <row r="7591" spans="1:4">
      <c r="A7591">
        <v>7590</v>
      </c>
      <c r="B7591" s="431">
        <v>135.42493683545558</v>
      </c>
      <c r="C7591" s="324">
        <v>6.7775990505598488E-2</v>
      </c>
      <c r="D7591" s="324">
        <v>0.12911129764121695</v>
      </c>
    </row>
    <row r="7592" spans="1:4">
      <c r="A7592">
        <v>7591</v>
      </c>
      <c r="B7592" s="431">
        <v>138.27360349240601</v>
      </c>
      <c r="C7592" s="324">
        <v>6.4290566828237181E-2</v>
      </c>
      <c r="D7592" s="324">
        <v>0.13274932619061985</v>
      </c>
    </row>
    <row r="7593" spans="1:4">
      <c r="A7593">
        <v>7592</v>
      </c>
      <c r="B7593" s="431">
        <v>105.61636588343653</v>
      </c>
      <c r="C7593" s="324">
        <v>5.3157437403293997E-2</v>
      </c>
      <c r="D7593" s="324">
        <v>0.10882236414536799</v>
      </c>
    </row>
    <row r="7594" spans="1:4">
      <c r="A7594">
        <v>7593</v>
      </c>
      <c r="B7594" s="431">
        <v>148.57604818680963</v>
      </c>
      <c r="C7594" s="324">
        <v>6.6697384895150272E-2</v>
      </c>
      <c r="D7594" s="324">
        <v>0.14008441825910364</v>
      </c>
    </row>
    <row r="7595" spans="1:4">
      <c r="A7595">
        <v>7594</v>
      </c>
      <c r="B7595" s="431">
        <v>134.48289583421936</v>
      </c>
      <c r="C7595" s="324">
        <v>7.5906409512230391E-2</v>
      </c>
      <c r="D7595" s="324">
        <v>0.12544399024374414</v>
      </c>
    </row>
    <row r="7596" spans="1:4">
      <c r="A7596">
        <v>7595</v>
      </c>
      <c r="B7596" s="431">
        <v>132.90509078103523</v>
      </c>
      <c r="C7596" s="324">
        <v>5.7663246773957857E-2</v>
      </c>
      <c r="D7596" s="324">
        <v>0.13087294416809367</v>
      </c>
    </row>
    <row r="7597" spans="1:4">
      <c r="A7597">
        <v>7596</v>
      </c>
      <c r="B7597" s="431">
        <v>114.7809254684359</v>
      </c>
      <c r="C7597" s="324">
        <v>5.0622191927685495E-2</v>
      </c>
      <c r="D7597" s="324">
        <v>0.1175905228883001</v>
      </c>
    </row>
    <row r="7598" spans="1:4">
      <c r="A7598">
        <v>7597</v>
      </c>
      <c r="B7598" s="431">
        <v>136.57744090369337</v>
      </c>
      <c r="C7598" s="324">
        <v>6.9698749263630594E-2</v>
      </c>
      <c r="D7598" s="324">
        <v>0.12930847028595924</v>
      </c>
    </row>
    <row r="7599" spans="1:4">
      <c r="A7599">
        <v>7598</v>
      </c>
      <c r="B7599" s="431">
        <v>146.3521167751212</v>
      </c>
      <c r="C7599" s="324">
        <v>6.3232619675450324E-2</v>
      </c>
      <c r="D7599" s="324">
        <v>0.13980012065341349</v>
      </c>
    </row>
    <row r="7600" spans="1:4">
      <c r="A7600">
        <v>7599</v>
      </c>
      <c r="B7600" s="431">
        <v>123.74052047200918</v>
      </c>
      <c r="C7600" s="324">
        <v>5.77451270715078E-2</v>
      </c>
      <c r="D7600" s="324">
        <v>0.12306391694124549</v>
      </c>
    </row>
    <row r="7601" spans="1:4">
      <c r="A7601">
        <v>7600</v>
      </c>
      <c r="B7601" s="431">
        <v>116.0171347678496</v>
      </c>
      <c r="C7601" s="324">
        <v>7.8060806592954696E-2</v>
      </c>
      <c r="D7601" s="324">
        <v>0.11084133486152319</v>
      </c>
    </row>
    <row r="7602" spans="1:4">
      <c r="A7602">
        <v>7601</v>
      </c>
      <c r="B7602" s="431">
        <v>142.23947070996886</v>
      </c>
      <c r="C7602" s="324">
        <v>7.9485720046556421E-2</v>
      </c>
      <c r="D7602" s="324">
        <v>0.12998033337841181</v>
      </c>
    </row>
    <row r="7603" spans="1:4">
      <c r="A7603">
        <v>7602</v>
      </c>
      <c r="B7603" s="431">
        <v>145.01235365070337</v>
      </c>
      <c r="C7603" s="324">
        <v>6.209531756681172E-2</v>
      </c>
      <c r="D7603" s="324">
        <v>0.13919386358563557</v>
      </c>
    </row>
    <row r="7604" spans="1:4">
      <c r="A7604">
        <v>7603</v>
      </c>
      <c r="B7604" s="431">
        <v>122.05156806849433</v>
      </c>
      <c r="C7604" s="324">
        <v>7.1419214923595639E-2</v>
      </c>
      <c r="D7604" s="324">
        <v>0.11732389304485107</v>
      </c>
    </row>
    <row r="7605" spans="1:4">
      <c r="A7605">
        <v>7604</v>
      </c>
      <c r="B7605" s="431">
        <v>142.696344137246</v>
      </c>
      <c r="C7605" s="324">
        <v>6.8927195523365958E-2</v>
      </c>
      <c r="D7605" s="324">
        <v>0.13444924532591129</v>
      </c>
    </row>
    <row r="7606" spans="1:4">
      <c r="A7606">
        <v>7605</v>
      </c>
      <c r="B7606" s="431">
        <v>138.28684691011492</v>
      </c>
      <c r="C7606" s="324">
        <v>6.8334484146132357E-2</v>
      </c>
      <c r="D7606" s="324">
        <v>0.13118082645424858</v>
      </c>
    </row>
    <row r="7607" spans="1:4">
      <c r="A7607">
        <v>7606</v>
      </c>
      <c r="B7607" s="431">
        <v>130.14177846423161</v>
      </c>
      <c r="C7607" s="324">
        <v>5.4465290594131355E-2</v>
      </c>
      <c r="D7607" s="324">
        <v>0.1297279700337608</v>
      </c>
    </row>
    <row r="7608" spans="1:4">
      <c r="A7608">
        <v>7607</v>
      </c>
      <c r="B7608" s="431">
        <v>129.69908025574378</v>
      </c>
      <c r="C7608" s="324">
        <v>5.2434612569601566E-2</v>
      </c>
      <c r="D7608" s="324">
        <v>0.13011618377146134</v>
      </c>
    </row>
    <row r="7609" spans="1:4">
      <c r="A7609">
        <v>7608</v>
      </c>
      <c r="B7609" s="431">
        <v>149.47315832334237</v>
      </c>
      <c r="C7609" s="324">
        <v>6.1816730569962751E-2</v>
      </c>
      <c r="D7609" s="324">
        <v>0.14300823649671407</v>
      </c>
    </row>
    <row r="7610" spans="1:4">
      <c r="A7610">
        <v>7609</v>
      </c>
      <c r="B7610" s="431">
        <v>117.03340379305281</v>
      </c>
      <c r="C7610" s="324">
        <v>7.0116140381487155E-2</v>
      </c>
      <c r="D7610" s="324">
        <v>0.1137671517823735</v>
      </c>
    </row>
    <row r="7611" spans="1:4">
      <c r="A7611">
        <v>7610</v>
      </c>
      <c r="B7611" s="431">
        <v>134.06401767683903</v>
      </c>
      <c r="C7611" s="324">
        <v>5.3179538190914102E-2</v>
      </c>
      <c r="D7611" s="324">
        <v>0.1336408961681475</v>
      </c>
    </row>
    <row r="7612" spans="1:4">
      <c r="A7612">
        <v>7611</v>
      </c>
      <c r="B7612" s="431">
        <v>118.76597123072418</v>
      </c>
      <c r="C7612" s="324">
        <v>5.2183470759626233E-2</v>
      </c>
      <c r="D7612" s="324">
        <v>0.12061355706001242</v>
      </c>
    </row>
    <row r="7613" spans="1:4">
      <c r="A7613">
        <v>7612</v>
      </c>
      <c r="B7613" s="431">
        <v>126.89232055517459</v>
      </c>
      <c r="C7613" s="324">
        <v>7.6509638892724011E-2</v>
      </c>
      <c r="D7613" s="324">
        <v>0.11948468249429919</v>
      </c>
    </row>
    <row r="7614" spans="1:4">
      <c r="A7614">
        <v>7613</v>
      </c>
      <c r="B7614" s="431">
        <v>135.70630286093893</v>
      </c>
      <c r="C7614" s="324">
        <v>6.7122299176232095E-2</v>
      </c>
      <c r="D7614" s="324">
        <v>0.12958113420107972</v>
      </c>
    </row>
    <row r="7615" spans="1:4">
      <c r="A7615">
        <v>7614</v>
      </c>
      <c r="B7615" s="431">
        <v>130.6578721319012</v>
      </c>
      <c r="C7615" s="324">
        <v>6.325865656289209E-2</v>
      </c>
      <c r="D7615" s="324">
        <v>0.12690934311058066</v>
      </c>
    </row>
    <row r="7616" spans="1:4">
      <c r="A7616">
        <v>7615</v>
      </c>
      <c r="B7616" s="431">
        <v>149.87991120994042</v>
      </c>
      <c r="C7616" s="324">
        <v>6.4008428558711167E-2</v>
      </c>
      <c r="D7616" s="324">
        <v>0.14234243843736258</v>
      </c>
    </row>
    <row r="7617" spans="1:4">
      <c r="A7617">
        <v>7616</v>
      </c>
      <c r="B7617" s="431">
        <v>161.92029335983409</v>
      </c>
      <c r="C7617" s="324">
        <v>7.5220646632472354E-2</v>
      </c>
      <c r="D7617" s="324">
        <v>0.14662749479121415</v>
      </c>
    </row>
    <row r="7618" spans="1:4">
      <c r="A7618">
        <v>7617</v>
      </c>
      <c r="B7618" s="431">
        <v>131.24833833889289</v>
      </c>
      <c r="C7618" s="324">
        <v>6.7448639761399781E-2</v>
      </c>
      <c r="D7618" s="324">
        <v>0.12589203735017623</v>
      </c>
    </row>
    <row r="7619" spans="1:4">
      <c r="A7619">
        <v>7618</v>
      </c>
      <c r="B7619" s="431">
        <v>127.41851754690138</v>
      </c>
      <c r="C7619" s="324">
        <v>7.1312702210300005E-2</v>
      </c>
      <c r="D7619" s="324">
        <v>0.12155048705485454</v>
      </c>
    </row>
    <row r="7620" spans="1:4">
      <c r="A7620">
        <v>7619</v>
      </c>
      <c r="B7620" s="431">
        <v>115.21417289194675</v>
      </c>
      <c r="C7620" s="324">
        <v>7.3717342211733275E-2</v>
      </c>
      <c r="D7620" s="324">
        <v>0.11137112244253211</v>
      </c>
    </row>
    <row r="7621" spans="1:4">
      <c r="A7621">
        <v>7620</v>
      </c>
      <c r="B7621" s="431">
        <v>118.86302611444079</v>
      </c>
      <c r="C7621" s="324">
        <v>5.6877565000614881E-2</v>
      </c>
      <c r="D7621" s="324">
        <v>0.11919707347618332</v>
      </c>
    </row>
    <row r="7622" spans="1:4">
      <c r="A7622">
        <v>7621</v>
      </c>
      <c r="B7622" s="431">
        <v>111.39866093851651</v>
      </c>
      <c r="C7622" s="324">
        <v>7.6062373414664708E-2</v>
      </c>
      <c r="D7622" s="324">
        <v>0.10785800653566208</v>
      </c>
    </row>
    <row r="7623" spans="1:4">
      <c r="A7623">
        <v>7622</v>
      </c>
      <c r="B7623" s="431">
        <v>104.4685896604219</v>
      </c>
      <c r="C7623" s="324">
        <v>6.9838392273447666E-2</v>
      </c>
      <c r="D7623" s="324">
        <v>0.103936878647265</v>
      </c>
    </row>
    <row r="7624" spans="1:4">
      <c r="A7624">
        <v>7623</v>
      </c>
      <c r="B7624" s="431">
        <v>119.76212950425113</v>
      </c>
      <c r="C7624" s="324">
        <v>7.7201803562790994E-2</v>
      </c>
      <c r="D7624" s="324">
        <v>0.11389053604941997</v>
      </c>
    </row>
    <row r="7625" spans="1:4">
      <c r="A7625">
        <v>7624</v>
      </c>
      <c r="B7625" s="431">
        <v>126.64306252574011</v>
      </c>
      <c r="C7625" s="324">
        <v>6.4648473521065189E-2</v>
      </c>
      <c r="D7625" s="324">
        <v>0.12314355183226781</v>
      </c>
    </row>
    <row r="7626" spans="1:4">
      <c r="A7626">
        <v>7625</v>
      </c>
      <c r="B7626" s="431">
        <v>138.96578848310801</v>
      </c>
      <c r="C7626" s="324">
        <v>7.5332795560980589E-2</v>
      </c>
      <c r="D7626" s="324">
        <v>0.12906412612018889</v>
      </c>
    </row>
    <row r="7627" spans="1:4">
      <c r="A7627">
        <v>7626</v>
      </c>
      <c r="B7627" s="431">
        <v>119.13780087848249</v>
      </c>
      <c r="C7627" s="324">
        <v>5.3954085751415276E-2</v>
      </c>
      <c r="D7627" s="324">
        <v>0.12036540375331545</v>
      </c>
    </row>
    <row r="7628" spans="1:4">
      <c r="A7628">
        <v>7627</v>
      </c>
      <c r="B7628" s="431">
        <v>117.3117652449376</v>
      </c>
      <c r="C7628" s="324">
        <v>5.7198380570485437E-2</v>
      </c>
      <c r="D7628" s="324">
        <v>0.11777529751712661</v>
      </c>
    </row>
    <row r="7629" spans="1:4">
      <c r="A7629">
        <v>7628</v>
      </c>
      <c r="B7629" s="431">
        <v>140.81809372822829</v>
      </c>
      <c r="C7629" s="324">
        <v>6.4044634971788458E-2</v>
      </c>
      <c r="D7629" s="324">
        <v>0.13492490812486413</v>
      </c>
    </row>
    <row r="7630" spans="1:4">
      <c r="A7630">
        <v>7629</v>
      </c>
      <c r="B7630" s="431">
        <v>125.50017544384114</v>
      </c>
      <c r="C7630" s="324">
        <v>7.0770050031491574E-2</v>
      </c>
      <c r="D7630" s="324">
        <v>0.1202237123798499</v>
      </c>
    </row>
    <row r="7631" spans="1:4">
      <c r="A7631">
        <v>7630</v>
      </c>
      <c r="B7631" s="431">
        <v>114.38945002355149</v>
      </c>
      <c r="C7631" s="324">
        <v>7.4388041498320193E-2</v>
      </c>
      <c r="D7631" s="324">
        <v>0.11056143758908096</v>
      </c>
    </row>
    <row r="7632" spans="1:4">
      <c r="A7632">
        <v>7631</v>
      </c>
      <c r="B7632" s="431">
        <v>156.70865913980305</v>
      </c>
      <c r="C7632" s="324">
        <v>6.4860330594172858E-2</v>
      </c>
      <c r="D7632" s="324">
        <v>0.14750642336888647</v>
      </c>
    </row>
    <row r="7633" spans="1:4">
      <c r="A7633">
        <v>7632</v>
      </c>
      <c r="B7633" s="431">
        <v>122.18335092689495</v>
      </c>
      <c r="C7633" s="324">
        <v>6.4811295217280879E-2</v>
      </c>
      <c r="D7633" s="324">
        <v>0.11946316554825689</v>
      </c>
    </row>
    <row r="7634" spans="1:4">
      <c r="A7634">
        <v>7633</v>
      </c>
      <c r="B7634" s="431">
        <v>136.49812692175553</v>
      </c>
      <c r="C7634" s="324">
        <v>5.4513925469719775E-2</v>
      </c>
      <c r="D7634" s="324">
        <v>0.13521117182886305</v>
      </c>
    </row>
    <row r="7635" spans="1:4">
      <c r="A7635">
        <v>7634</v>
      </c>
      <c r="B7635" s="431">
        <v>142.79260371744815</v>
      </c>
      <c r="C7635" s="324">
        <v>6.1026534024172713E-2</v>
      </c>
      <c r="D7635" s="324">
        <v>0.13781444787214023</v>
      </c>
    </row>
    <row r="7636" spans="1:4">
      <c r="A7636">
        <v>7635</v>
      </c>
      <c r="B7636" s="431">
        <v>125.04935626371163</v>
      </c>
      <c r="C7636" s="324">
        <v>5.4085158614481411E-2</v>
      </c>
      <c r="D7636" s="324">
        <v>0.12545323581664725</v>
      </c>
    </row>
    <row r="7637" spans="1:4">
      <c r="A7637">
        <v>7636</v>
      </c>
      <c r="B7637" s="431">
        <v>137.43569403839103</v>
      </c>
      <c r="C7637" s="324">
        <v>6.6830130590512488E-2</v>
      </c>
      <c r="D7637" s="324">
        <v>0.13107984636163147</v>
      </c>
    </row>
    <row r="7638" spans="1:4">
      <c r="A7638">
        <v>7637</v>
      </c>
      <c r="B7638" s="431">
        <v>139.5680624283024</v>
      </c>
      <c r="C7638" s="324">
        <v>5.9257529279802712E-2</v>
      </c>
      <c r="D7638" s="324">
        <v>0.13586356332406557</v>
      </c>
    </row>
    <row r="7639" spans="1:4">
      <c r="A7639">
        <v>7638</v>
      </c>
      <c r="B7639" s="431">
        <v>129.01038955312504</v>
      </c>
      <c r="C7639" s="324">
        <v>6.8437060242722308E-2</v>
      </c>
      <c r="D7639" s="324">
        <v>0.12376405441427379</v>
      </c>
    </row>
    <row r="7640" spans="1:4">
      <c r="A7640">
        <v>7639</v>
      </c>
      <c r="B7640" s="431">
        <v>108.89418573799925</v>
      </c>
      <c r="C7640" s="324">
        <v>6.2890983444122125E-2</v>
      </c>
      <c r="D7640" s="324">
        <v>0.10914193478913044</v>
      </c>
    </row>
    <row r="7641" spans="1:4">
      <c r="A7641">
        <v>7640</v>
      </c>
      <c r="B7641" s="431">
        <v>153.79431569009148</v>
      </c>
      <c r="C7641" s="324">
        <v>6.8233274621066306E-2</v>
      </c>
      <c r="D7641" s="324">
        <v>0.1435676478136986</v>
      </c>
    </row>
    <row r="7642" spans="1:4">
      <c r="A7642">
        <v>7641</v>
      </c>
      <c r="B7642" s="431">
        <v>143.50156940333301</v>
      </c>
      <c r="C7642" s="324">
        <v>5.867108361268001E-2</v>
      </c>
      <c r="D7642" s="324">
        <v>0.13942732493846621</v>
      </c>
    </row>
    <row r="7643" spans="1:4">
      <c r="A7643">
        <v>7642</v>
      </c>
      <c r="B7643" s="431">
        <v>137.58742448617065</v>
      </c>
      <c r="C7643" s="324">
        <v>5.2591604945525346E-2</v>
      </c>
      <c r="D7643" s="324">
        <v>0.13696450782530262</v>
      </c>
    </row>
    <row r="7644" spans="1:4">
      <c r="A7644">
        <v>7643</v>
      </c>
      <c r="B7644" s="431">
        <v>151.80352222542962</v>
      </c>
      <c r="C7644" s="324">
        <v>7.229690271071014E-2</v>
      </c>
      <c r="D7644" s="324">
        <v>0.14017540407012491</v>
      </c>
    </row>
    <row r="7645" spans="1:4">
      <c r="A7645">
        <v>7644</v>
      </c>
      <c r="B7645" s="431">
        <v>135.51159408780401</v>
      </c>
      <c r="C7645" s="324">
        <v>7.5136622104391745E-2</v>
      </c>
      <c r="D7645" s="324">
        <v>0.12649892347374067</v>
      </c>
    </row>
    <row r="7646" spans="1:4">
      <c r="A7646">
        <v>7645</v>
      </c>
      <c r="B7646" s="431">
        <v>133.07004000609203</v>
      </c>
      <c r="C7646" s="324">
        <v>7.7956962258534962E-2</v>
      </c>
      <c r="D7646" s="324">
        <v>0.12367246133386212</v>
      </c>
    </row>
    <row r="7647" spans="1:4">
      <c r="A7647">
        <v>7646</v>
      </c>
      <c r="B7647" s="431">
        <v>125.19548130023222</v>
      </c>
      <c r="C7647" s="324">
        <v>5.5263263520441606E-2</v>
      </c>
      <c r="D7647" s="324">
        <v>0.12516414035584439</v>
      </c>
    </row>
    <row r="7648" spans="1:4">
      <c r="A7648">
        <v>7647</v>
      </c>
      <c r="B7648" s="431">
        <v>141.15899561989804</v>
      </c>
      <c r="C7648" s="324">
        <v>7.3489359362744422E-2</v>
      </c>
      <c r="D7648" s="324">
        <v>0.1314437683980817</v>
      </c>
    </row>
    <row r="7649" spans="1:4">
      <c r="A7649">
        <v>7648</v>
      </c>
      <c r="B7649" s="431">
        <v>137.31637707112057</v>
      </c>
      <c r="C7649" s="324">
        <v>7.4841713600252616E-2</v>
      </c>
      <c r="D7649" s="324">
        <v>0.12798464726023903</v>
      </c>
    </row>
    <row r="7650" spans="1:4">
      <c r="A7650">
        <v>7649</v>
      </c>
      <c r="B7650" s="431">
        <v>113.59378102808272</v>
      </c>
      <c r="C7650" s="324">
        <v>5.4818045755297903E-2</v>
      </c>
      <c r="D7650" s="324">
        <v>0.11529784207954114</v>
      </c>
    </row>
    <row r="7651" spans="1:4">
      <c r="A7651">
        <v>7650</v>
      </c>
      <c r="B7651" s="431">
        <v>124.83854056498139</v>
      </c>
      <c r="C7651" s="324">
        <v>7.4421166863488583E-2</v>
      </c>
      <c r="D7651" s="324">
        <v>0.1185674571384655</v>
      </c>
    </row>
    <row r="7652" spans="1:4">
      <c r="A7652">
        <v>7651</v>
      </c>
      <c r="B7652" s="431">
        <v>136.3323469998783</v>
      </c>
      <c r="C7652" s="324">
        <v>7.0634484733750336E-2</v>
      </c>
      <c r="D7652" s="324">
        <v>0.1287675812786806</v>
      </c>
    </row>
    <row r="7653" spans="1:4">
      <c r="A7653">
        <v>7652</v>
      </c>
      <c r="B7653" s="431">
        <v>114.59439107932621</v>
      </c>
      <c r="C7653" s="324">
        <v>6.3152825451992842E-2</v>
      </c>
      <c r="D7653" s="324">
        <v>0.11375667136688969</v>
      </c>
    </row>
    <row r="7654" spans="1:4">
      <c r="A7654">
        <v>7653</v>
      </c>
      <c r="B7654" s="431">
        <v>136.67660059184215</v>
      </c>
      <c r="C7654" s="324">
        <v>6.460521404380222E-2</v>
      </c>
      <c r="D7654" s="324">
        <v>0.13132503604965862</v>
      </c>
    </row>
    <row r="7655" spans="1:4">
      <c r="A7655">
        <v>7654</v>
      </c>
      <c r="B7655" s="431">
        <v>125.07308547918488</v>
      </c>
      <c r="C7655" s="324">
        <v>6.3721327797379962E-2</v>
      </c>
      <c r="D7655" s="324">
        <v>0.12217254403969008</v>
      </c>
    </row>
    <row r="7656" spans="1:4">
      <c r="A7656">
        <v>7655</v>
      </c>
      <c r="B7656" s="431">
        <v>116.87868974231075</v>
      </c>
      <c r="C7656" s="324">
        <v>6.6175526597618842E-2</v>
      </c>
      <c r="D7656" s="324">
        <v>0.11475854085781897</v>
      </c>
    </row>
    <row r="7657" spans="1:4">
      <c r="A7657">
        <v>7656</v>
      </c>
      <c r="B7657" s="431">
        <v>113.5605738572802</v>
      </c>
      <c r="C7657" s="324">
        <v>7.3368503578644481E-2</v>
      </c>
      <c r="D7657" s="324">
        <v>0.11018706576934931</v>
      </c>
    </row>
    <row r="7658" spans="1:4">
      <c r="A7658">
        <v>7657</v>
      </c>
      <c r="B7658" s="431">
        <v>149.54954901971809</v>
      </c>
      <c r="C7658" s="324">
        <v>7.7134990672178105E-2</v>
      </c>
      <c r="D7658" s="324">
        <v>0.13638584838948997</v>
      </c>
    </row>
    <row r="7659" spans="1:4">
      <c r="A7659">
        <v>7658</v>
      </c>
      <c r="B7659" s="431">
        <v>155.977790137862</v>
      </c>
      <c r="C7659" s="324">
        <v>7.6736185167327609E-2</v>
      </c>
      <c r="D7659" s="324">
        <v>0.14141362959349149</v>
      </c>
    </row>
    <row r="7660" spans="1:4">
      <c r="A7660">
        <v>7659</v>
      </c>
      <c r="B7660" s="431">
        <v>130.95284566283092</v>
      </c>
      <c r="C7660" s="324">
        <v>6.2450973145873744E-2</v>
      </c>
      <c r="D7660" s="324">
        <v>0.12744458714859103</v>
      </c>
    </row>
    <row r="7661" spans="1:4">
      <c r="A7661">
        <v>7660</v>
      </c>
      <c r="B7661" s="431">
        <v>127.99730233315316</v>
      </c>
      <c r="C7661" s="324">
        <v>5.9672997742739042E-2</v>
      </c>
      <c r="D7661" s="324">
        <v>0.12598621047780068</v>
      </c>
    </row>
    <row r="7662" spans="1:4">
      <c r="A7662">
        <v>7661</v>
      </c>
      <c r="B7662" s="431">
        <v>119.80322234886557</v>
      </c>
      <c r="C7662" s="324">
        <v>7.5956648083383524E-2</v>
      </c>
      <c r="D7662" s="324">
        <v>0.11427070813771065</v>
      </c>
    </row>
    <row r="7663" spans="1:4">
      <c r="A7663">
        <v>7662</v>
      </c>
      <c r="B7663" s="431">
        <v>144.42605973052343</v>
      </c>
      <c r="C7663" s="324">
        <v>7.0559132360182297E-2</v>
      </c>
      <c r="D7663" s="324">
        <v>0.13515001394704121</v>
      </c>
    </row>
    <row r="7664" spans="1:4">
      <c r="A7664">
        <v>7663</v>
      </c>
      <c r="B7664" s="431">
        <v>146.99607097681942</v>
      </c>
      <c r="C7664" s="324">
        <v>6.2666452458438673E-2</v>
      </c>
      <c r="D7664" s="324">
        <v>0.14057941541780472</v>
      </c>
    </row>
    <row r="7665" spans="1:4">
      <c r="A7665">
        <v>7664</v>
      </c>
      <c r="B7665" s="431">
        <v>116.86427023449822</v>
      </c>
      <c r="C7665" s="324">
        <v>6.2144126646287802E-2</v>
      </c>
      <c r="D7665" s="324">
        <v>0.11591613800329292</v>
      </c>
    </row>
    <row r="7666" spans="1:4">
      <c r="A7666">
        <v>7665</v>
      </c>
      <c r="B7666" s="431">
        <v>130.48317021016416</v>
      </c>
      <c r="C7666" s="324">
        <v>5.8297680736658017E-2</v>
      </c>
      <c r="D7666" s="324">
        <v>0.12858018908179686</v>
      </c>
    </row>
    <row r="7667" spans="1:4">
      <c r="A7667">
        <v>7666</v>
      </c>
      <c r="B7667" s="431">
        <v>139.89441246353309</v>
      </c>
      <c r="C7667" s="324">
        <v>7.2209976130262934E-2</v>
      </c>
      <c r="D7667" s="324">
        <v>0.13095631426714974</v>
      </c>
    </row>
    <row r="7668" spans="1:4">
      <c r="A7668">
        <v>7667</v>
      </c>
      <c r="B7668" s="431">
        <v>147.7409497059738</v>
      </c>
      <c r="C7668" s="324">
        <v>7.7680079693757037E-2</v>
      </c>
      <c r="D7668" s="324">
        <v>0.13480002338728755</v>
      </c>
    </row>
    <row r="7669" spans="1:4">
      <c r="A7669">
        <v>7668</v>
      </c>
      <c r="B7669" s="431">
        <v>128.19224264551667</v>
      </c>
      <c r="C7669" s="324">
        <v>7.3833862121139585E-2</v>
      </c>
      <c r="D7669" s="324">
        <v>0.12133004099208688</v>
      </c>
    </row>
    <row r="7670" spans="1:4">
      <c r="A7670">
        <v>7669</v>
      </c>
      <c r="B7670" s="431">
        <v>129.40687425701208</v>
      </c>
      <c r="C7670" s="324">
        <v>5.7300573516311397E-2</v>
      </c>
      <c r="D7670" s="324">
        <v>0.12803628897792052</v>
      </c>
    </row>
    <row r="7671" spans="1:4">
      <c r="A7671">
        <v>7670</v>
      </c>
      <c r="B7671" s="431">
        <v>102.12502426074167</v>
      </c>
      <c r="C7671" s="324">
        <v>5.1862865743163448E-2</v>
      </c>
      <c r="D7671" s="324">
        <v>0.10607901573262098</v>
      </c>
    </row>
    <row r="7672" spans="1:4">
      <c r="A7672">
        <v>7671</v>
      </c>
      <c r="B7672" s="431">
        <v>141.18029353928102</v>
      </c>
      <c r="C7672" s="324">
        <v>7.4653664149648358E-2</v>
      </c>
      <c r="D7672" s="324">
        <v>0.13101276336414264</v>
      </c>
    </row>
    <row r="7673" spans="1:4">
      <c r="A7673">
        <v>7672</v>
      </c>
      <c r="B7673" s="431">
        <v>139.83692660691568</v>
      </c>
      <c r="C7673" s="324">
        <v>5.9434291925017861E-2</v>
      </c>
      <c r="D7673" s="324">
        <v>0.13601591754872436</v>
      </c>
    </row>
    <row r="7674" spans="1:4">
      <c r="A7674">
        <v>7673</v>
      </c>
      <c r="B7674" s="431">
        <v>131.08539593943473</v>
      </c>
      <c r="C7674" s="324">
        <v>7.0658108736694841E-2</v>
      </c>
      <c r="D7674" s="324">
        <v>0.1246418178866105</v>
      </c>
    </row>
    <row r="7675" spans="1:4">
      <c r="A7675">
        <v>7674</v>
      </c>
      <c r="B7675" s="431">
        <v>124.59952386634151</v>
      </c>
      <c r="C7675" s="324">
        <v>5.9266950664700453E-2</v>
      </c>
      <c r="D7675" s="324">
        <v>0.12327395285527756</v>
      </c>
    </row>
    <row r="7676" spans="1:4">
      <c r="A7676">
        <v>7675</v>
      </c>
      <c r="B7676" s="431">
        <v>142.63181960503849</v>
      </c>
      <c r="C7676" s="324">
        <v>7.6481975580790076E-2</v>
      </c>
      <c r="D7676" s="324">
        <v>0.13141669353110191</v>
      </c>
    </row>
    <row r="7677" spans="1:4">
      <c r="A7677">
        <v>7676</v>
      </c>
      <c r="B7677" s="431">
        <v>109.4190000398733</v>
      </c>
      <c r="C7677" s="324">
        <v>5.6195594289431161E-2</v>
      </c>
      <c r="D7677" s="324">
        <v>0.11132163048921319</v>
      </c>
    </row>
    <row r="7678" spans="1:4">
      <c r="A7678">
        <v>7677</v>
      </c>
      <c r="B7678" s="431">
        <v>156.85905427931357</v>
      </c>
      <c r="C7678" s="324">
        <v>6.9610044853580202E-2</v>
      </c>
      <c r="D7678" s="324">
        <v>0.14535680594668585</v>
      </c>
    </row>
    <row r="7679" spans="1:4">
      <c r="A7679">
        <v>7678</v>
      </c>
      <c r="B7679" s="431">
        <v>122.67055625347672</v>
      </c>
      <c r="C7679" s="324">
        <v>7.2916236996146036E-2</v>
      </c>
      <c r="D7679" s="324">
        <v>0.11735490438249122</v>
      </c>
    </row>
    <row r="7680" spans="1:4">
      <c r="A7680">
        <v>7679</v>
      </c>
      <c r="B7680" s="431">
        <v>128.46896769170326</v>
      </c>
      <c r="C7680" s="324">
        <v>6.1629361674016975E-2</v>
      </c>
      <c r="D7680" s="324">
        <v>0.12568578811942011</v>
      </c>
    </row>
    <row r="7681" spans="1:4">
      <c r="A7681">
        <v>7680</v>
      </c>
      <c r="B7681" s="431">
        <v>120.63757088908348</v>
      </c>
      <c r="C7681" s="324">
        <v>7.457900202580682E-2</v>
      </c>
      <c r="D7681" s="324">
        <v>0.11529976340227142</v>
      </c>
    </row>
    <row r="7682" spans="1:4">
      <c r="A7682">
        <v>7681</v>
      </c>
      <c r="B7682" s="431">
        <v>155.2663725479571</v>
      </c>
      <c r="C7682" s="324">
        <v>6.7411283546784564E-2</v>
      </c>
      <c r="D7682" s="324">
        <v>0.14512505635958528</v>
      </c>
    </row>
    <row r="7683" spans="1:4">
      <c r="A7683">
        <v>7682</v>
      </c>
      <c r="B7683" s="431">
        <v>127.86538980513522</v>
      </c>
      <c r="C7683" s="324">
        <v>6.5287571468058775E-2</v>
      </c>
      <c r="D7683" s="324">
        <v>0.12391920860739755</v>
      </c>
    </row>
    <row r="7684" spans="1:4">
      <c r="A7684">
        <v>7683</v>
      </c>
      <c r="B7684" s="431">
        <v>141.27878961019516</v>
      </c>
      <c r="C7684" s="324">
        <v>7.7045197732301993E-2</v>
      </c>
      <c r="D7684" s="324">
        <v>0.13017885276093116</v>
      </c>
    </row>
    <row r="7685" spans="1:4">
      <c r="A7685">
        <v>7684</v>
      </c>
      <c r="B7685" s="431">
        <v>140.08333977134126</v>
      </c>
      <c r="C7685" s="324">
        <v>7.368623902261548E-2</v>
      </c>
      <c r="D7685" s="324">
        <v>0.13053917336415677</v>
      </c>
    </row>
    <row r="7686" spans="1:4">
      <c r="A7686">
        <v>7685</v>
      </c>
      <c r="B7686" s="431">
        <v>143.77685802787707</v>
      </c>
      <c r="C7686" s="324">
        <v>6.5786823493329261E-2</v>
      </c>
      <c r="D7686" s="324">
        <v>0.13660753084543623</v>
      </c>
    </row>
    <row r="7687" spans="1:4">
      <c r="A7687">
        <v>7686</v>
      </c>
      <c r="B7687" s="431">
        <v>129.69021156090733</v>
      </c>
      <c r="C7687" s="324">
        <v>7.7197232631592658E-2</v>
      </c>
      <c r="D7687" s="324">
        <v>0.12138042607722918</v>
      </c>
    </row>
    <row r="7688" spans="1:4">
      <c r="A7688">
        <v>7687</v>
      </c>
      <c r="B7688" s="431">
        <v>139.63483149812382</v>
      </c>
      <c r="C7688" s="324">
        <v>5.9720060201231419E-2</v>
      </c>
      <c r="D7688" s="324">
        <v>0.1357274613070362</v>
      </c>
    </row>
    <row r="7689" spans="1:4">
      <c r="A7689">
        <v>7688</v>
      </c>
      <c r="B7689" s="431">
        <v>132.35780379301991</v>
      </c>
      <c r="C7689" s="324">
        <v>6.5637834982777865E-2</v>
      </c>
      <c r="D7689" s="324">
        <v>0.12743337574602048</v>
      </c>
    </row>
    <row r="7690" spans="1:4">
      <c r="A7690">
        <v>7689</v>
      </c>
      <c r="B7690" s="431">
        <v>147.06175745080986</v>
      </c>
      <c r="C7690" s="324">
        <v>7.0581089216555051E-2</v>
      </c>
      <c r="D7690" s="324">
        <v>0.13721010235595016</v>
      </c>
    </row>
    <row r="7691" spans="1:4">
      <c r="A7691">
        <v>7690</v>
      </c>
      <c r="B7691" s="431">
        <v>122.60491432495374</v>
      </c>
      <c r="C7691" s="324">
        <v>7.1137601151660831E-2</v>
      </c>
      <c r="D7691" s="324">
        <v>0.11784161237197321</v>
      </c>
    </row>
    <row r="7692" spans="1:4">
      <c r="A7692">
        <v>7691</v>
      </c>
      <c r="B7692" s="431">
        <v>164.06182041566925</v>
      </c>
      <c r="C7692" s="324">
        <v>7.8578079807841261E-2</v>
      </c>
      <c r="D7692" s="324">
        <v>0.14664617613051992</v>
      </c>
    </row>
    <row r="7693" spans="1:4">
      <c r="A7693">
        <v>7692</v>
      </c>
      <c r="B7693" s="431">
        <v>130.18595500090169</v>
      </c>
      <c r="C7693" s="324">
        <v>6.9661830989486459E-2</v>
      </c>
      <c r="D7693" s="324">
        <v>0.12427687210905936</v>
      </c>
    </row>
    <row r="7694" spans="1:4">
      <c r="A7694">
        <v>7693</v>
      </c>
      <c r="B7694" s="431">
        <v>123.99290247222635</v>
      </c>
      <c r="C7694" s="324">
        <v>7.4551103936764923E-2</v>
      </c>
      <c r="D7694" s="324">
        <v>0.11787937400878357</v>
      </c>
    </row>
    <row r="7695" spans="1:4">
      <c r="A7695">
        <v>7694</v>
      </c>
      <c r="B7695" s="431">
        <v>127.52464683308594</v>
      </c>
      <c r="C7695" s="324">
        <v>6.776255263842762E-2</v>
      </c>
      <c r="D7695" s="324">
        <v>0.12280774562304006</v>
      </c>
    </row>
    <row r="7696" spans="1:4">
      <c r="A7696">
        <v>7695</v>
      </c>
      <c r="B7696" s="431">
        <v>119.81039758714256</v>
      </c>
      <c r="C7696" s="324">
        <v>6.9415446594085287E-2</v>
      </c>
      <c r="D7696" s="324">
        <v>0.11615888927629384</v>
      </c>
    </row>
    <row r="7697" spans="1:4">
      <c r="A7697">
        <v>7696</v>
      </c>
      <c r="B7697" s="431">
        <v>117.13755855637665</v>
      </c>
      <c r="C7697" s="324">
        <v>6.1110443273144986E-2</v>
      </c>
      <c r="D7697" s="324">
        <v>0.11644826250917205</v>
      </c>
    </row>
    <row r="7698" spans="1:4">
      <c r="A7698">
        <v>7697</v>
      </c>
      <c r="B7698" s="431">
        <v>127.84082456999161</v>
      </c>
      <c r="C7698" s="324">
        <v>6.0082003395111307E-2</v>
      </c>
      <c r="D7698" s="324">
        <v>0.12571000947849706</v>
      </c>
    </row>
    <row r="7699" spans="1:4">
      <c r="A7699">
        <v>7698</v>
      </c>
      <c r="B7699" s="431">
        <v>121.11782806353595</v>
      </c>
      <c r="C7699" s="324">
        <v>5.9452910311265345E-2</v>
      </c>
      <c r="D7699" s="324">
        <v>0.12028677110292141</v>
      </c>
    </row>
    <row r="7700" spans="1:4">
      <c r="A7700">
        <v>7699</v>
      </c>
      <c r="B7700" s="431">
        <v>143.52063005906916</v>
      </c>
      <c r="C7700" s="324">
        <v>6.3949344746744893E-2</v>
      </c>
      <c r="D7700" s="324">
        <v>0.13717242740108732</v>
      </c>
    </row>
    <row r="7701" spans="1:4">
      <c r="A7701">
        <v>7700</v>
      </c>
      <c r="B7701" s="431">
        <v>139.45043131530417</v>
      </c>
      <c r="C7701" s="324">
        <v>5.0723603722045013E-2</v>
      </c>
      <c r="D7701" s="324">
        <v>0.13941252082458644</v>
      </c>
    </row>
    <row r="7702" spans="1:4">
      <c r="A7702">
        <v>7701</v>
      </c>
      <c r="B7702" s="431">
        <v>122.48277614204362</v>
      </c>
      <c r="C7702" s="324">
        <v>5.1561991992202585E-2</v>
      </c>
      <c r="D7702" s="324">
        <v>0.12409123949752562</v>
      </c>
    </row>
    <row r="7703" spans="1:4">
      <c r="A7703">
        <v>7702</v>
      </c>
      <c r="B7703" s="431">
        <v>109.21730267622367</v>
      </c>
      <c r="C7703" s="324">
        <v>5.6933430888193394E-2</v>
      </c>
      <c r="D7703" s="324">
        <v>0.11095311131328491</v>
      </c>
    </row>
    <row r="7704" spans="1:4">
      <c r="A7704">
        <v>7703</v>
      </c>
      <c r="B7704" s="431">
        <v>122.67478078489651</v>
      </c>
      <c r="C7704" s="324">
        <v>5.656672026336506E-2</v>
      </c>
      <c r="D7704" s="324">
        <v>0.12255320139844993</v>
      </c>
    </row>
    <row r="7705" spans="1:4">
      <c r="A7705">
        <v>7704</v>
      </c>
      <c r="B7705" s="431">
        <v>140.25896666075127</v>
      </c>
      <c r="C7705" s="324">
        <v>5.150739096175292E-2</v>
      </c>
      <c r="D7705" s="324">
        <v>0.13978149778843463</v>
      </c>
    </row>
    <row r="7706" spans="1:4">
      <c r="A7706">
        <v>7705</v>
      </c>
      <c r="B7706" s="431">
        <v>132.71035072981812</v>
      </c>
      <c r="C7706" s="324">
        <v>6.7261505796230164E-2</v>
      </c>
      <c r="D7706" s="324">
        <v>0.12712922241913771</v>
      </c>
    </row>
    <row r="7707" spans="1:4">
      <c r="A7707">
        <v>7706</v>
      </c>
      <c r="B7707" s="431">
        <v>136.91532624740614</v>
      </c>
      <c r="C7707" s="324">
        <v>7.7905059963420523E-2</v>
      </c>
      <c r="D7707" s="324">
        <v>0.12657810869910927</v>
      </c>
    </row>
    <row r="7708" spans="1:4">
      <c r="A7708">
        <v>7707</v>
      </c>
      <c r="B7708" s="431">
        <v>124.87421916655923</v>
      </c>
      <c r="C7708" s="324">
        <v>6.1527144267003585E-2</v>
      </c>
      <c r="D7708" s="324">
        <v>0.12274071811618747</v>
      </c>
    </row>
    <row r="7709" spans="1:4">
      <c r="A7709">
        <v>7708</v>
      </c>
      <c r="B7709" s="431">
        <v>153.69011260874981</v>
      </c>
      <c r="C7709" s="324">
        <v>7.7080760093909115E-2</v>
      </c>
      <c r="D7709" s="324">
        <v>0.13953369777054211</v>
      </c>
    </row>
    <row r="7710" spans="1:4">
      <c r="A7710">
        <v>7709</v>
      </c>
      <c r="B7710" s="431">
        <v>131.51607664570955</v>
      </c>
      <c r="C7710" s="324">
        <v>6.0636239489836735E-2</v>
      </c>
      <c r="D7710" s="324">
        <v>0.12857874938693714</v>
      </c>
    </row>
    <row r="7711" spans="1:4">
      <c r="A7711">
        <v>7710</v>
      </c>
      <c r="B7711" s="431">
        <v>143.1142580737924</v>
      </c>
      <c r="C7711" s="324">
        <v>6.8315263226775114E-2</v>
      </c>
      <c r="D7711" s="324">
        <v>0.13503014772497535</v>
      </c>
    </row>
    <row r="7712" spans="1:4">
      <c r="A7712">
        <v>7711</v>
      </c>
      <c r="B7712" s="431">
        <v>136.18336097063565</v>
      </c>
      <c r="C7712" s="324">
        <v>5.0483842496985502E-2</v>
      </c>
      <c r="D7712" s="324">
        <v>0.13661973145419448</v>
      </c>
    </row>
    <row r="7713" spans="1:4">
      <c r="A7713">
        <v>7712</v>
      </c>
      <c r="B7713" s="431">
        <v>108.80263886388394</v>
      </c>
      <c r="C7713" s="324">
        <v>5.9812759803520875E-2</v>
      </c>
      <c r="D7713" s="324">
        <v>0.10985100714453992</v>
      </c>
    </row>
    <row r="7714" spans="1:4">
      <c r="A7714">
        <v>7713</v>
      </c>
      <c r="B7714" s="431">
        <v>127.14042974541979</v>
      </c>
      <c r="C7714" s="324">
        <v>5.8876748652605691E-2</v>
      </c>
      <c r="D7714" s="324">
        <v>0.12554801144438793</v>
      </c>
    </row>
    <row r="7715" spans="1:4">
      <c r="A7715">
        <v>7714</v>
      </c>
      <c r="B7715" s="431">
        <v>109.29886733455479</v>
      </c>
      <c r="C7715" s="324">
        <v>6.5955206358784449E-2</v>
      </c>
      <c r="D7715" s="324">
        <v>0.10870231102583296</v>
      </c>
    </row>
    <row r="7716" spans="1:4">
      <c r="A7716">
        <v>7715</v>
      </c>
      <c r="B7716" s="431">
        <v>133.66855431497783</v>
      </c>
      <c r="C7716" s="324">
        <v>5.9044018066043043E-2</v>
      </c>
      <c r="D7716" s="324">
        <v>0.13098533205661608</v>
      </c>
    </row>
    <row r="7717" spans="1:4">
      <c r="A7717">
        <v>7716</v>
      </c>
      <c r="B7717" s="431">
        <v>146.03065261377441</v>
      </c>
      <c r="C7717" s="324">
        <v>7.5166006905569696E-2</v>
      </c>
      <c r="D7717" s="324">
        <v>0.1345205900041562</v>
      </c>
    </row>
    <row r="7718" spans="1:4">
      <c r="A7718">
        <v>7717</v>
      </c>
      <c r="B7718" s="431">
        <v>145.12816381671689</v>
      </c>
      <c r="C7718" s="324">
        <v>6.6986519972321829E-2</v>
      </c>
      <c r="D7718" s="324">
        <v>0.13719122944999124</v>
      </c>
    </row>
    <row r="7719" spans="1:4">
      <c r="A7719">
        <v>7718</v>
      </c>
      <c r="B7719" s="431">
        <v>135.16005634673576</v>
      </c>
      <c r="C7719" s="324">
        <v>7.8825079071719706E-2</v>
      </c>
      <c r="D7719" s="324">
        <v>0.1249411054414398</v>
      </c>
    </row>
    <row r="7720" spans="1:4">
      <c r="A7720">
        <v>7719</v>
      </c>
      <c r="B7720" s="431">
        <v>142.82927475775281</v>
      </c>
      <c r="C7720" s="324">
        <v>6.822871165267598E-2</v>
      </c>
      <c r="D7720" s="324">
        <v>0.13483859988109043</v>
      </c>
    </row>
    <row r="7721" spans="1:4">
      <c r="A7721">
        <v>7720</v>
      </c>
      <c r="B7721" s="431">
        <v>121.02782984544561</v>
      </c>
      <c r="C7721" s="324">
        <v>5.3038847540988983E-2</v>
      </c>
      <c r="D7721" s="324">
        <v>0.12231226851432976</v>
      </c>
    </row>
    <row r="7722" spans="1:4">
      <c r="A7722">
        <v>7721</v>
      </c>
      <c r="B7722" s="431">
        <v>126.82824439391392</v>
      </c>
      <c r="C7722" s="324">
        <v>5.5813900258305439E-2</v>
      </c>
      <c r="D7722" s="324">
        <v>0.12637292304790299</v>
      </c>
    </row>
    <row r="7723" spans="1:4">
      <c r="A7723">
        <v>7722</v>
      </c>
      <c r="B7723" s="431">
        <v>112.14438167387878</v>
      </c>
      <c r="C7723" s="324">
        <v>5.3125992386194879E-2</v>
      </c>
      <c r="D7723" s="324">
        <v>0.1145286636334263</v>
      </c>
    </row>
    <row r="7724" spans="1:4">
      <c r="A7724">
        <v>7723</v>
      </c>
      <c r="B7724" s="431">
        <v>120.90102736914267</v>
      </c>
      <c r="C7724" s="324">
        <v>5.7662501133821209E-2</v>
      </c>
      <c r="D7724" s="324">
        <v>0.12068095111115981</v>
      </c>
    </row>
    <row r="7725" spans="1:4">
      <c r="A7725">
        <v>7724</v>
      </c>
      <c r="B7725" s="431">
        <v>137.37302134191478</v>
      </c>
      <c r="C7725" s="324">
        <v>5.5738927682740115E-2</v>
      </c>
      <c r="D7725" s="324">
        <v>0.13545874390228607</v>
      </c>
    </row>
    <row r="7726" spans="1:4">
      <c r="A7726">
        <v>7725</v>
      </c>
      <c r="B7726" s="431">
        <v>113.02641216592238</v>
      </c>
      <c r="C7726" s="324">
        <v>5.6175006840459542E-2</v>
      </c>
      <c r="D7726" s="324">
        <v>0.11441798150419139</v>
      </c>
    </row>
    <row r="7727" spans="1:4">
      <c r="A7727">
        <v>7726</v>
      </c>
      <c r="B7727" s="431">
        <v>130.02119778189086</v>
      </c>
      <c r="C7727" s="324">
        <v>6.4835511820779887E-2</v>
      </c>
      <c r="D7727" s="324">
        <v>0.12582631178032191</v>
      </c>
    </row>
    <row r="7728" spans="1:4">
      <c r="A7728">
        <v>7727</v>
      </c>
      <c r="B7728" s="431">
        <v>130.95063233313846</v>
      </c>
      <c r="C7728" s="324">
        <v>7.5617241675787247E-2</v>
      </c>
      <c r="D7728" s="324">
        <v>0.1228551655512974</v>
      </c>
    </row>
    <row r="7729" spans="1:4">
      <c r="A7729">
        <v>7728</v>
      </c>
      <c r="B7729" s="431">
        <v>139.17484398058286</v>
      </c>
      <c r="C7729" s="324">
        <v>7.1061181342723406E-2</v>
      </c>
      <c r="D7729" s="324">
        <v>0.13083479277122917</v>
      </c>
    </row>
    <row r="7730" spans="1:4">
      <c r="A7730">
        <v>7729</v>
      </c>
      <c r="B7730" s="431">
        <v>114.41047610089952</v>
      </c>
      <c r="C7730" s="324">
        <v>5.4019946234310022E-2</v>
      </c>
      <c r="D7730" s="324">
        <v>0.11624011568947853</v>
      </c>
    </row>
    <row r="7731" spans="1:4">
      <c r="A7731">
        <v>7730</v>
      </c>
      <c r="B7731" s="431">
        <v>110.19271681168192</v>
      </c>
      <c r="C7731" s="324">
        <v>5.3503335469171097E-2</v>
      </c>
      <c r="D7731" s="324">
        <v>0.11272077051227561</v>
      </c>
    </row>
    <row r="7732" spans="1:4">
      <c r="A7732">
        <v>7731</v>
      </c>
      <c r="B7732" s="431">
        <v>145.0424739567122</v>
      </c>
      <c r="C7732" s="324">
        <v>7.8984636994537269E-2</v>
      </c>
      <c r="D7732" s="324">
        <v>0.13226043063149528</v>
      </c>
    </row>
    <row r="7733" spans="1:4">
      <c r="A7733">
        <v>7732</v>
      </c>
      <c r="B7733" s="431">
        <v>119.98621549374515</v>
      </c>
      <c r="C7733" s="324">
        <v>7.2206524923539961E-2</v>
      </c>
      <c r="D7733" s="324">
        <v>0.1154821949150861</v>
      </c>
    </row>
    <row r="7734" spans="1:4">
      <c r="A7734">
        <v>7733</v>
      </c>
      <c r="B7734" s="431">
        <v>150.63038438584536</v>
      </c>
      <c r="C7734" s="324">
        <v>7.7201657550037675E-2</v>
      </c>
      <c r="D7734" s="324">
        <v>0.13717345192733743</v>
      </c>
    </row>
    <row r="7735" spans="1:4">
      <c r="A7735">
        <v>7734</v>
      </c>
      <c r="B7735" s="431">
        <v>125.17312828007927</v>
      </c>
      <c r="C7735" s="324">
        <v>6.9659623349858271E-2</v>
      </c>
      <c r="D7735" s="324">
        <v>0.12032048656316065</v>
      </c>
    </row>
    <row r="7736" spans="1:4">
      <c r="A7736">
        <v>7735</v>
      </c>
      <c r="B7736" s="431">
        <v>146.05612174140359</v>
      </c>
      <c r="C7736" s="324">
        <v>5.099742964422211E-2</v>
      </c>
      <c r="D7736" s="324">
        <v>0.14513393063478064</v>
      </c>
    </row>
    <row r="7737" spans="1:4">
      <c r="A7737">
        <v>7736</v>
      </c>
      <c r="B7737" s="431">
        <v>143.23922212848771</v>
      </c>
      <c r="C7737" s="324">
        <v>6.711162071540562E-2</v>
      </c>
      <c r="D7737" s="324">
        <v>0.13562412952308661</v>
      </c>
    </row>
    <row r="7738" spans="1:4">
      <c r="A7738">
        <v>7737</v>
      </c>
      <c r="B7738" s="431">
        <v>135.3905558433421</v>
      </c>
      <c r="C7738" s="324">
        <v>7.2377759340395115E-2</v>
      </c>
      <c r="D7738" s="324">
        <v>0.12739467450270006</v>
      </c>
    </row>
    <row r="7739" spans="1:4">
      <c r="A7739">
        <v>7738</v>
      </c>
      <c r="B7739" s="431">
        <v>134.63315496410596</v>
      </c>
      <c r="C7739" s="324">
        <v>5.1740183765878987E-2</v>
      </c>
      <c r="D7739" s="324">
        <v>0.13472609416965514</v>
      </c>
    </row>
    <row r="7740" spans="1:4">
      <c r="A7740">
        <v>7739</v>
      </c>
      <c r="B7740" s="431">
        <v>152.32367126501049</v>
      </c>
      <c r="C7740" s="324">
        <v>7.2572424403658339E-2</v>
      </c>
      <c r="D7740" s="324">
        <v>0.14045808043093599</v>
      </c>
    </row>
    <row r="7741" spans="1:4">
      <c r="A7741">
        <v>7740</v>
      </c>
      <c r="B7741" s="431">
        <v>143.01357497475487</v>
      </c>
      <c r="C7741" s="324">
        <v>6.3957064507509154E-2</v>
      </c>
      <c r="D7741" s="324">
        <v>0.13675481507065743</v>
      </c>
    </row>
    <row r="7742" spans="1:4">
      <c r="A7742">
        <v>7741</v>
      </c>
      <c r="B7742" s="431">
        <v>115.59480379167952</v>
      </c>
      <c r="C7742" s="324">
        <v>5.2067708420598748E-2</v>
      </c>
      <c r="D7742" s="324">
        <v>0.11786501848056541</v>
      </c>
    </row>
    <row r="7743" spans="1:4">
      <c r="A7743">
        <v>7742</v>
      </c>
      <c r="B7743" s="431">
        <v>122.67805283076524</v>
      </c>
      <c r="C7743" s="324">
        <v>5.0968026849892004E-2</v>
      </c>
      <c r="D7743" s="324">
        <v>0.12446980282213674</v>
      </c>
    </row>
    <row r="7744" spans="1:4">
      <c r="A7744">
        <v>7743</v>
      </c>
      <c r="B7744" s="431">
        <v>125.49471220790821</v>
      </c>
      <c r="C7744" s="324">
        <v>6.5461929149675149E-2</v>
      </c>
      <c r="D7744" s="324">
        <v>0.12193999331687819</v>
      </c>
    </row>
    <row r="7745" spans="1:4">
      <c r="A7745">
        <v>7744</v>
      </c>
      <c r="B7745" s="431">
        <v>120.613290622918</v>
      </c>
      <c r="C7745" s="324">
        <v>5.6574846267036558E-2</v>
      </c>
      <c r="D7745" s="324">
        <v>0.1207884806927372</v>
      </c>
    </row>
    <row r="7746" spans="1:4">
      <c r="A7746">
        <v>7745</v>
      </c>
      <c r="B7746" s="431">
        <v>126.55651995958104</v>
      </c>
      <c r="C7746" s="324">
        <v>5.6417871758536381E-2</v>
      </c>
      <c r="D7746" s="324">
        <v>0.1259241297668825</v>
      </c>
    </row>
    <row r="7747" spans="1:4">
      <c r="A7747">
        <v>7746</v>
      </c>
      <c r="B7747" s="431">
        <v>127.01676292149536</v>
      </c>
      <c r="C7747" s="324">
        <v>5.3042630671077708E-2</v>
      </c>
      <c r="D7747" s="324">
        <v>0.12754146484926912</v>
      </c>
    </row>
    <row r="7748" spans="1:4">
      <c r="A7748">
        <v>7747</v>
      </c>
      <c r="B7748" s="431">
        <v>135.37368560852735</v>
      </c>
      <c r="C7748" s="324">
        <v>6.642771085092225E-2</v>
      </c>
      <c r="D7748" s="324">
        <v>0.12957506449944817</v>
      </c>
    </row>
    <row r="7749" spans="1:4">
      <c r="A7749">
        <v>7748</v>
      </c>
      <c r="B7749" s="431">
        <v>129.98798472595274</v>
      </c>
      <c r="C7749" s="324">
        <v>7.3114266192128075E-2</v>
      </c>
      <c r="D7749" s="324">
        <v>0.12295241975300153</v>
      </c>
    </row>
    <row r="7750" spans="1:4">
      <c r="A7750">
        <v>7749</v>
      </c>
      <c r="B7750" s="431">
        <v>133.4922406978676</v>
      </c>
      <c r="C7750" s="324">
        <v>7.8073659668710854E-2</v>
      </c>
      <c r="D7750" s="324">
        <v>0.12394983412943313</v>
      </c>
    </row>
    <row r="7751" spans="1:4">
      <c r="A7751">
        <v>7750</v>
      </c>
      <c r="B7751" s="431">
        <v>142.57690376470546</v>
      </c>
      <c r="C7751" s="324">
        <v>6.5260356448246334E-2</v>
      </c>
      <c r="D7751" s="324">
        <v>0.13585556885007422</v>
      </c>
    </row>
    <row r="7752" spans="1:4">
      <c r="A7752">
        <v>7751</v>
      </c>
      <c r="B7752" s="431">
        <v>127.98695560043153</v>
      </c>
      <c r="C7752" s="324">
        <v>6.7547138271642451E-2</v>
      </c>
      <c r="D7752" s="324">
        <v>0.12324954373326874</v>
      </c>
    </row>
    <row r="7753" spans="1:4">
      <c r="A7753">
        <v>7752</v>
      </c>
      <c r="B7753" s="431">
        <v>126.36173307096489</v>
      </c>
      <c r="C7753" s="324">
        <v>5.2519630017932334E-2</v>
      </c>
      <c r="D7753" s="324">
        <v>0.12715964975346369</v>
      </c>
    </row>
    <row r="7754" spans="1:4">
      <c r="A7754">
        <v>7753</v>
      </c>
      <c r="B7754" s="431">
        <v>130.87893212579561</v>
      </c>
      <c r="C7754" s="324">
        <v>5.6703309983342567E-2</v>
      </c>
      <c r="D7754" s="324">
        <v>0.12951415879599662</v>
      </c>
    </row>
    <row r="7755" spans="1:4">
      <c r="A7755">
        <v>7754</v>
      </c>
      <c r="B7755" s="431">
        <v>125.61535534016539</v>
      </c>
      <c r="C7755" s="324">
        <v>5.6668876803791561E-2</v>
      </c>
      <c r="D7755" s="324">
        <v>0.12503087097813836</v>
      </c>
    </row>
    <row r="7756" spans="1:4">
      <c r="A7756">
        <v>7755</v>
      </c>
      <c r="B7756" s="431">
        <v>119.09890896447709</v>
      </c>
      <c r="C7756" s="324">
        <v>7.5701344700391096E-2</v>
      </c>
      <c r="D7756" s="324">
        <v>0.11380659502688446</v>
      </c>
    </row>
    <row r="7757" spans="1:4">
      <c r="A7757">
        <v>7756</v>
      </c>
      <c r="B7757" s="431">
        <v>139.83446980937481</v>
      </c>
      <c r="C7757" s="324">
        <v>6.3877806139121682E-2</v>
      </c>
      <c r="D7757" s="324">
        <v>0.13418901170409639</v>
      </c>
    </row>
    <row r="7758" spans="1:4">
      <c r="A7758">
        <v>7757</v>
      </c>
      <c r="B7758" s="431">
        <v>147.991235761789</v>
      </c>
      <c r="C7758" s="324">
        <v>7.4722123260014747E-2</v>
      </c>
      <c r="D7758" s="324">
        <v>0.13620118388889874</v>
      </c>
    </row>
    <row r="7759" spans="1:4">
      <c r="A7759">
        <v>7758</v>
      </c>
      <c r="B7759" s="431">
        <v>116.74805377406985</v>
      </c>
      <c r="C7759" s="324">
        <v>6.368135764434997E-2</v>
      </c>
      <c r="D7759" s="324">
        <v>0.11537145254663206</v>
      </c>
    </row>
    <row r="7760" spans="1:4">
      <c r="A7760">
        <v>7759</v>
      </c>
      <c r="B7760" s="431">
        <v>146.80582252521401</v>
      </c>
      <c r="C7760" s="324">
        <v>7.7245810887425118E-2</v>
      </c>
      <c r="D7760" s="324">
        <v>0.13427097014003095</v>
      </c>
    </row>
    <row r="7761" spans="1:4">
      <c r="A7761">
        <v>7760</v>
      </c>
      <c r="B7761" s="431">
        <v>103.2913388684201</v>
      </c>
      <c r="C7761" s="324">
        <v>6.4632321328219181E-2</v>
      </c>
      <c r="D7761" s="324">
        <v>0.10414478560342565</v>
      </c>
    </row>
    <row r="7762" spans="1:4">
      <c r="A7762">
        <v>7761</v>
      </c>
      <c r="B7762" s="431">
        <v>130.54756173556166</v>
      </c>
      <c r="C7762" s="324">
        <v>6.06367224550977E-2</v>
      </c>
      <c r="D7762" s="324">
        <v>0.12777099510252587</v>
      </c>
    </row>
    <row r="7763" spans="1:4">
      <c r="A7763">
        <v>7762</v>
      </c>
      <c r="B7763" s="431">
        <v>105.32952884462053</v>
      </c>
      <c r="C7763" s="324">
        <v>5.4047613793074906E-2</v>
      </c>
      <c r="D7763" s="324">
        <v>0.10834955935072038</v>
      </c>
    </row>
    <row r="7764" spans="1:4">
      <c r="A7764">
        <v>7763</v>
      </c>
      <c r="B7764" s="431">
        <v>135.04405119156834</v>
      </c>
      <c r="C7764" s="324">
        <v>6.4054668221648167E-2</v>
      </c>
      <c r="D7764" s="324">
        <v>0.13020523655940433</v>
      </c>
    </row>
    <row r="7765" spans="1:4">
      <c r="A7765">
        <v>7764</v>
      </c>
      <c r="B7765" s="431">
        <v>142.18309792042126</v>
      </c>
      <c r="C7765" s="324">
        <v>5.5522451845706651E-2</v>
      </c>
      <c r="D7765" s="324">
        <v>0.13968625713051488</v>
      </c>
    </row>
    <row r="7766" spans="1:4">
      <c r="A7766">
        <v>7765</v>
      </c>
      <c r="B7766" s="431">
        <v>137.86996766803307</v>
      </c>
      <c r="C7766" s="324">
        <v>5.0206495798289077E-2</v>
      </c>
      <c r="D7766" s="324">
        <v>0.13823588902874784</v>
      </c>
    </row>
    <row r="7767" spans="1:4">
      <c r="A7767">
        <v>7766</v>
      </c>
      <c r="B7767" s="431">
        <v>141.50515513972826</v>
      </c>
      <c r="C7767" s="324">
        <v>7.2039160347561901E-2</v>
      </c>
      <c r="D7767" s="324">
        <v>0.1322751416032833</v>
      </c>
    </row>
    <row r="7768" spans="1:4">
      <c r="A7768">
        <v>7767</v>
      </c>
      <c r="B7768" s="431">
        <v>111.73005313684408</v>
      </c>
      <c r="C7768" s="324">
        <v>6.6928472065799161E-2</v>
      </c>
      <c r="D7768" s="324">
        <v>0.11041143955638127</v>
      </c>
    </row>
    <row r="7769" spans="1:4">
      <c r="A7769">
        <v>7768</v>
      </c>
      <c r="B7769" s="431">
        <v>140.42493809125091</v>
      </c>
      <c r="C7769" s="324">
        <v>5.1976161567483178E-2</v>
      </c>
      <c r="D7769" s="324">
        <v>0.13972058673277854</v>
      </c>
    </row>
    <row r="7770" spans="1:4">
      <c r="A7770">
        <v>7769</v>
      </c>
      <c r="B7770" s="431">
        <v>112.82469508756887</v>
      </c>
      <c r="C7770" s="324">
        <v>6.0839039469528497E-2</v>
      </c>
      <c r="D7770" s="324">
        <v>0.1129372807994591</v>
      </c>
    </row>
    <row r="7771" spans="1:4">
      <c r="A7771">
        <v>7770</v>
      </c>
      <c r="B7771" s="431">
        <v>123.23180224586757</v>
      </c>
      <c r="C7771" s="324">
        <v>5.3075889825390604E-2</v>
      </c>
      <c r="D7771" s="324">
        <v>0.12422433112124315</v>
      </c>
    </row>
    <row r="7772" spans="1:4">
      <c r="A7772">
        <v>7771</v>
      </c>
      <c r="B7772" s="431">
        <v>120.200675101261</v>
      </c>
      <c r="C7772" s="324">
        <v>6.4323776403592797E-2</v>
      </c>
      <c r="D7772" s="324">
        <v>0.11800041018952473</v>
      </c>
    </row>
    <row r="7773" spans="1:4">
      <c r="A7773">
        <v>7772</v>
      </c>
      <c r="B7773" s="431">
        <v>132.96247610254258</v>
      </c>
      <c r="C7773" s="324">
        <v>5.6225199353054728E-2</v>
      </c>
      <c r="D7773" s="324">
        <v>0.13147975448696839</v>
      </c>
    </row>
    <row r="7774" spans="1:4">
      <c r="A7774">
        <v>7773</v>
      </c>
      <c r="B7774" s="431">
        <v>130.65856478867394</v>
      </c>
      <c r="C7774" s="324">
        <v>5.7328772166431313E-2</v>
      </c>
      <c r="D7774" s="324">
        <v>0.12909082913114703</v>
      </c>
    </row>
    <row r="7775" spans="1:4">
      <c r="A7775">
        <v>7774</v>
      </c>
      <c r="B7775" s="431">
        <v>137.25044954708457</v>
      </c>
      <c r="C7775" s="324">
        <v>5.2576953658171444E-2</v>
      </c>
      <c r="D7775" s="324">
        <v>0.13667558783163108</v>
      </c>
    </row>
    <row r="7776" spans="1:4">
      <c r="A7776">
        <v>7775</v>
      </c>
      <c r="B7776" s="431">
        <v>138.9782729264854</v>
      </c>
      <c r="C7776" s="324">
        <v>6.625343901396423E-2</v>
      </c>
      <c r="D7776" s="324">
        <v>0.13254542360623695</v>
      </c>
    </row>
    <row r="7777" spans="1:4">
      <c r="A7777">
        <v>7776</v>
      </c>
      <c r="B7777" s="431">
        <v>142.98907695100644</v>
      </c>
      <c r="C7777" s="324">
        <v>7.2575861850090267E-2</v>
      </c>
      <c r="D7777" s="324">
        <v>0.13321658328081265</v>
      </c>
    </row>
    <row r="7778" spans="1:4">
      <c r="A7778">
        <v>7777</v>
      </c>
      <c r="B7778" s="431">
        <v>146.84286884554942</v>
      </c>
      <c r="C7778" s="324">
        <v>7.7493847020666043E-2</v>
      </c>
      <c r="D7778" s="324">
        <v>0.13419927688048111</v>
      </c>
    </row>
    <row r="7779" spans="1:4">
      <c r="A7779">
        <v>7778</v>
      </c>
      <c r="B7779" s="431">
        <v>151.99946147310831</v>
      </c>
      <c r="C7779" s="324">
        <v>6.3130548853953625E-2</v>
      </c>
      <c r="D7779" s="324">
        <v>0.14448298490787304</v>
      </c>
    </row>
    <row r="7780" spans="1:4">
      <c r="A7780">
        <v>7779</v>
      </c>
      <c r="B7780" s="431">
        <v>118.7579234254964</v>
      </c>
      <c r="C7780" s="324">
        <v>6.7027214726911491E-2</v>
      </c>
      <c r="D7780" s="324">
        <v>0.1160227781588707</v>
      </c>
    </row>
    <row r="7781" spans="1:4">
      <c r="A7781">
        <v>7780</v>
      </c>
      <c r="B7781" s="431">
        <v>118.3712689558057</v>
      </c>
      <c r="C7781" s="324">
        <v>5.9760790718607973E-2</v>
      </c>
      <c r="D7781" s="324">
        <v>0.11788562998813144</v>
      </c>
    </row>
    <row r="7782" spans="1:4">
      <c r="A7782">
        <v>7781</v>
      </c>
      <c r="B7782" s="431">
        <v>126.79026750595726</v>
      </c>
      <c r="C7782" s="324">
        <v>6.8675676024833543E-2</v>
      </c>
      <c r="D7782" s="324">
        <v>0.12191986273245951</v>
      </c>
    </row>
    <row r="7783" spans="1:4">
      <c r="A7783">
        <v>7782</v>
      </c>
      <c r="B7783" s="431">
        <v>145.13386120630216</v>
      </c>
      <c r="C7783" s="324">
        <v>7.5358185309617867E-2</v>
      </c>
      <c r="D7783" s="324">
        <v>0.13375905316528744</v>
      </c>
    </row>
    <row r="7784" spans="1:4">
      <c r="A7784">
        <v>7783</v>
      </c>
      <c r="B7784" s="431">
        <v>138.79540065527863</v>
      </c>
      <c r="C7784" s="324">
        <v>7.9522448917628483E-2</v>
      </c>
      <c r="D7784" s="324">
        <v>0.12740483419716425</v>
      </c>
    </row>
    <row r="7785" spans="1:4">
      <c r="A7785">
        <v>7784</v>
      </c>
      <c r="B7785" s="431">
        <v>132.45301127352354</v>
      </c>
      <c r="C7785" s="324">
        <v>6.9096883954059746E-2</v>
      </c>
      <c r="D7785" s="324">
        <v>0.12626685990157432</v>
      </c>
    </row>
    <row r="7786" spans="1:4">
      <c r="A7786">
        <v>7785</v>
      </c>
      <c r="B7786" s="431">
        <v>131.90459836079583</v>
      </c>
      <c r="C7786" s="324">
        <v>5.0047130812912774E-2</v>
      </c>
      <c r="D7786" s="324">
        <v>0.13299864307584178</v>
      </c>
    </row>
    <row r="7787" spans="1:4">
      <c r="A7787">
        <v>7786</v>
      </c>
      <c r="B7787" s="431">
        <v>125.73071156342235</v>
      </c>
      <c r="C7787" s="324">
        <v>5.8113108434767052E-2</v>
      </c>
      <c r="D7787" s="324">
        <v>0.12462475647088064</v>
      </c>
    </row>
    <row r="7788" spans="1:4">
      <c r="A7788">
        <v>7787</v>
      </c>
      <c r="B7788" s="431">
        <v>117.72756610748594</v>
      </c>
      <c r="C7788" s="324">
        <v>5.5274821899493613E-2</v>
      </c>
      <c r="D7788" s="324">
        <v>0.11872626915560248</v>
      </c>
    </row>
    <row r="7789" spans="1:4">
      <c r="A7789">
        <v>7788</v>
      </c>
      <c r="B7789" s="431">
        <v>117.13248979420243</v>
      </c>
      <c r="C7789" s="324">
        <v>6.9490109793604399E-2</v>
      </c>
      <c r="D7789" s="324">
        <v>0.11402081450748083</v>
      </c>
    </row>
    <row r="7790" spans="1:4">
      <c r="A7790">
        <v>7789</v>
      </c>
      <c r="B7790" s="431">
        <v>100.73816414571232</v>
      </c>
      <c r="C7790" s="324">
        <v>5.6985742262092298E-2</v>
      </c>
      <c r="D7790" s="324">
        <v>0.10371012876593451</v>
      </c>
    </row>
    <row r="7791" spans="1:4">
      <c r="A7791">
        <v>7790</v>
      </c>
      <c r="B7791" s="431">
        <v>141.53472752780735</v>
      </c>
      <c r="C7791" s="324">
        <v>7.4934345406915223E-2</v>
      </c>
      <c r="D7791" s="324">
        <v>0.13117643231236301</v>
      </c>
    </row>
    <row r="7792" spans="1:4">
      <c r="A7792">
        <v>7791</v>
      </c>
      <c r="B7792" s="431">
        <v>109.87152206388377</v>
      </c>
      <c r="C7792" s="324">
        <v>6.7470383661552516E-2</v>
      </c>
      <c r="D7792" s="324">
        <v>0.10878423025693335</v>
      </c>
    </row>
    <row r="7793" spans="1:4">
      <c r="A7793">
        <v>7792</v>
      </c>
      <c r="B7793" s="431">
        <v>136.25832083996994</v>
      </c>
      <c r="C7793" s="324">
        <v>7.4922577270736257E-2</v>
      </c>
      <c r="D7793" s="324">
        <v>0.12714608600982133</v>
      </c>
    </row>
    <row r="7794" spans="1:4">
      <c r="A7794">
        <v>7793</v>
      </c>
      <c r="B7794" s="431">
        <v>132.93055218549685</v>
      </c>
      <c r="C7794" s="324">
        <v>7.0272964141458727E-2</v>
      </c>
      <c r="D7794" s="324">
        <v>0.12622612177223652</v>
      </c>
    </row>
    <row r="7795" spans="1:4">
      <c r="A7795">
        <v>7794</v>
      </c>
      <c r="B7795" s="431">
        <v>139.13516016245202</v>
      </c>
      <c r="C7795" s="324">
        <v>7.3826623691165175E-2</v>
      </c>
      <c r="D7795" s="324">
        <v>0.12975594520153824</v>
      </c>
    </row>
    <row r="7796" spans="1:4">
      <c r="A7796">
        <v>7795</v>
      </c>
      <c r="B7796" s="431">
        <v>128.76795551184455</v>
      </c>
      <c r="C7796" s="324">
        <v>5.9991183001543949E-2</v>
      </c>
      <c r="D7796" s="324">
        <v>0.12651827427752538</v>
      </c>
    </row>
    <row r="7797" spans="1:4">
      <c r="A7797">
        <v>7796</v>
      </c>
      <c r="B7797" s="431">
        <v>133.09868480869471</v>
      </c>
      <c r="C7797" s="324">
        <v>7.6165693558829697E-2</v>
      </c>
      <c r="D7797" s="324">
        <v>0.1243029905043619</v>
      </c>
    </row>
    <row r="7798" spans="1:4">
      <c r="A7798">
        <v>7797</v>
      </c>
      <c r="B7798" s="431">
        <v>151.73731819285038</v>
      </c>
      <c r="C7798" s="324">
        <v>7.3288113918755254E-2</v>
      </c>
      <c r="D7798" s="324">
        <v>0.13969085074745824</v>
      </c>
    </row>
    <row r="7799" spans="1:4">
      <c r="A7799">
        <v>7798</v>
      </c>
      <c r="B7799" s="431">
        <v>142.99703314773814</v>
      </c>
      <c r="C7799" s="324">
        <v>6.7940756859230234E-2</v>
      </c>
      <c r="D7799" s="324">
        <v>0.13508986085421126</v>
      </c>
    </row>
    <row r="7800" spans="1:4">
      <c r="A7800">
        <v>7799</v>
      </c>
      <c r="B7800" s="431">
        <v>102.00325953680166</v>
      </c>
      <c r="C7800" s="324">
        <v>6.105951717638388E-2</v>
      </c>
      <c r="D7800" s="324">
        <v>0.10387642285152261</v>
      </c>
    </row>
    <row r="7801" spans="1:4">
      <c r="A7801">
        <v>7800</v>
      </c>
      <c r="B7801" s="431">
        <v>144.56119447415483</v>
      </c>
      <c r="C7801" s="324">
        <v>5.8218813831088512E-2</v>
      </c>
      <c r="D7801" s="324">
        <v>0.14052227784731561</v>
      </c>
    </row>
    <row r="7802" spans="1:4">
      <c r="A7802">
        <v>7801</v>
      </c>
      <c r="B7802" s="431">
        <v>129.7186422861553</v>
      </c>
      <c r="C7802" s="324">
        <v>6.3421371403812141E-2</v>
      </c>
      <c r="D7802" s="324">
        <v>0.12608070081940217</v>
      </c>
    </row>
    <row r="7803" spans="1:4">
      <c r="A7803">
        <v>7802</v>
      </c>
      <c r="B7803" s="431">
        <v>114.76575153562234</v>
      </c>
      <c r="C7803" s="324">
        <v>6.9213313255092737E-2</v>
      </c>
      <c r="D7803" s="324">
        <v>0.11222535044611158</v>
      </c>
    </row>
    <row r="7804" spans="1:4">
      <c r="A7804">
        <v>7803</v>
      </c>
      <c r="B7804" s="431">
        <v>156.4371783182221</v>
      </c>
      <c r="C7804" s="324">
        <v>7.5847322431321876E-2</v>
      </c>
      <c r="D7804" s="324">
        <v>0.14215967335648994</v>
      </c>
    </row>
    <row r="7805" spans="1:4">
      <c r="A7805">
        <v>7804</v>
      </c>
      <c r="B7805" s="431">
        <v>135.25511886066991</v>
      </c>
      <c r="C7805" s="324">
        <v>6.9770931098503491E-2</v>
      </c>
      <c r="D7805" s="324">
        <v>0.12823836329065225</v>
      </c>
    </row>
    <row r="7806" spans="1:4">
      <c r="A7806">
        <v>7805</v>
      </c>
      <c r="B7806" s="431">
        <v>121.89445854692121</v>
      </c>
      <c r="C7806" s="324">
        <v>5.5011618055874303E-2</v>
      </c>
      <c r="D7806" s="324">
        <v>0.12240421003765506</v>
      </c>
    </row>
    <row r="7807" spans="1:4">
      <c r="A7807">
        <v>7806</v>
      </c>
      <c r="B7807" s="431">
        <v>144.28113980476735</v>
      </c>
      <c r="C7807" s="324">
        <v>7.8225989918329755E-2</v>
      </c>
      <c r="D7807" s="324">
        <v>0.13198580659537812</v>
      </c>
    </row>
    <row r="7808" spans="1:4">
      <c r="A7808">
        <v>7807</v>
      </c>
      <c r="B7808" s="431">
        <v>111.25368640528795</v>
      </c>
      <c r="C7808" s="324">
        <v>5.0451685311483078E-2</v>
      </c>
      <c r="D7808" s="324">
        <v>0.11451302409575527</v>
      </c>
    </row>
    <row r="7809" spans="1:4">
      <c r="A7809">
        <v>7808</v>
      </c>
      <c r="B7809" s="431">
        <v>107.59961168834607</v>
      </c>
      <c r="C7809" s="324">
        <v>6.0830823528035934E-2</v>
      </c>
      <c r="D7809" s="324">
        <v>0.1085878696310649</v>
      </c>
    </row>
    <row r="7810" spans="1:4">
      <c r="A7810">
        <v>7809</v>
      </c>
      <c r="B7810" s="431">
        <v>136.03420839787185</v>
      </c>
      <c r="C7810" s="324">
        <v>5.2957007057479126E-2</v>
      </c>
      <c r="D7810" s="324">
        <v>0.13545241795558552</v>
      </c>
    </row>
    <row r="7811" spans="1:4">
      <c r="A7811">
        <v>7810</v>
      </c>
      <c r="B7811" s="431">
        <v>131.03480917203612</v>
      </c>
      <c r="C7811" s="324">
        <v>5.4856171833749946E-2</v>
      </c>
      <c r="D7811" s="324">
        <v>0.13035109422179422</v>
      </c>
    </row>
    <row r="7812" spans="1:4">
      <c r="A7812">
        <v>7811</v>
      </c>
      <c r="B7812" s="431">
        <v>141.12476318122151</v>
      </c>
      <c r="C7812" s="324">
        <v>7.79253010581831E-2</v>
      </c>
      <c r="D7812" s="324">
        <v>0.1297321457645178</v>
      </c>
    </row>
    <row r="7813" spans="1:4">
      <c r="A7813">
        <v>7812</v>
      </c>
      <c r="B7813" s="431">
        <v>135.51509072948883</v>
      </c>
      <c r="C7813" s="324">
        <v>5.9810234294184597E-2</v>
      </c>
      <c r="D7813" s="324">
        <v>0.13223757231620625</v>
      </c>
    </row>
    <row r="7814" spans="1:4">
      <c r="A7814">
        <v>7813</v>
      </c>
      <c r="B7814" s="431">
        <v>105.07575230423664</v>
      </c>
      <c r="C7814" s="324">
        <v>6.4998132071922593E-2</v>
      </c>
      <c r="D7814" s="324">
        <v>0.10551263258547734</v>
      </c>
    </row>
    <row r="7815" spans="1:4">
      <c r="A7815">
        <v>7814</v>
      </c>
      <c r="B7815" s="431">
        <v>128.91384186226711</v>
      </c>
      <c r="C7815" s="324">
        <v>6.1551220850810044E-2</v>
      </c>
      <c r="D7815" s="324">
        <v>0.12608230511577664</v>
      </c>
    </row>
    <row r="7816" spans="1:4">
      <c r="A7816">
        <v>7815</v>
      </c>
      <c r="B7816" s="431">
        <v>123.99000384049071</v>
      </c>
      <c r="C7816" s="324">
        <v>5.6086559531319219E-2</v>
      </c>
      <c r="D7816" s="324">
        <v>0.12384202126963997</v>
      </c>
    </row>
    <row r="7817" spans="1:4">
      <c r="A7817">
        <v>7816</v>
      </c>
      <c r="B7817" s="431">
        <v>149.42529269400765</v>
      </c>
      <c r="C7817" s="324">
        <v>6.916271874642127E-2</v>
      </c>
      <c r="D7817" s="324">
        <v>0.13968180067721417</v>
      </c>
    </row>
    <row r="7818" spans="1:4">
      <c r="A7818">
        <v>7817</v>
      </c>
      <c r="B7818" s="431">
        <v>142.02002942212252</v>
      </c>
      <c r="C7818" s="324">
        <v>7.9412313853116853E-2</v>
      </c>
      <c r="D7818" s="324">
        <v>0.12984457329411084</v>
      </c>
    </row>
    <row r="7819" spans="1:4">
      <c r="A7819">
        <v>7818</v>
      </c>
      <c r="B7819" s="431">
        <v>137.93640779685046</v>
      </c>
      <c r="C7819" s="324">
        <v>5.9325332240818693E-2</v>
      </c>
      <c r="D7819" s="324">
        <v>0.13446394444626125</v>
      </c>
    </row>
    <row r="7820" spans="1:4">
      <c r="A7820">
        <v>7819</v>
      </c>
      <c r="B7820" s="431">
        <v>127.70849581162042</v>
      </c>
      <c r="C7820" s="324">
        <v>6.6732987070797473E-2</v>
      </c>
      <c r="D7820" s="324">
        <v>0.12330125687565154</v>
      </c>
    </row>
    <row r="7821" spans="1:4">
      <c r="A7821">
        <v>7820</v>
      </c>
      <c r="B7821" s="431">
        <v>125.23494558219173</v>
      </c>
      <c r="C7821" s="324">
        <v>5.9337296220165349E-2</v>
      </c>
      <c r="D7821" s="324">
        <v>0.12378413220310273</v>
      </c>
    </row>
    <row r="7822" spans="1:4">
      <c r="A7822">
        <v>7821</v>
      </c>
      <c r="B7822" s="431">
        <v>110.33867939375183</v>
      </c>
      <c r="C7822" s="324">
        <v>6.477796596231776E-2</v>
      </c>
      <c r="D7822" s="324">
        <v>0.10984269353132438</v>
      </c>
    </row>
    <row r="7823" spans="1:4">
      <c r="A7823">
        <v>7822</v>
      </c>
      <c r="B7823" s="431">
        <v>110.72839965439371</v>
      </c>
      <c r="C7823" s="324">
        <v>5.4919232844803129E-2</v>
      </c>
      <c r="D7823" s="324">
        <v>0.11279439071337737</v>
      </c>
    </row>
    <row r="7824" spans="1:4">
      <c r="A7824">
        <v>7823</v>
      </c>
      <c r="B7824" s="431">
        <v>147.48542358299829</v>
      </c>
      <c r="C7824" s="324">
        <v>6.2724741107190382E-2</v>
      </c>
      <c r="D7824" s="324">
        <v>0.14095644355746936</v>
      </c>
    </row>
    <row r="7825" spans="1:4">
      <c r="A7825">
        <v>7824</v>
      </c>
      <c r="B7825" s="431">
        <v>137.38828297013154</v>
      </c>
      <c r="C7825" s="324">
        <v>5.2714136286039902E-2</v>
      </c>
      <c r="D7825" s="324">
        <v>0.13673826123591878</v>
      </c>
    </row>
    <row r="7826" spans="1:4">
      <c r="A7826">
        <v>7825</v>
      </c>
      <c r="B7826" s="431">
        <v>132.83763091136697</v>
      </c>
      <c r="C7826" s="324">
        <v>6.3219056023852457E-2</v>
      </c>
      <c r="D7826" s="324">
        <v>0.12871285380504882</v>
      </c>
    </row>
    <row r="7827" spans="1:4">
      <c r="A7827">
        <v>7826</v>
      </c>
      <c r="B7827" s="431">
        <v>134.29907982644428</v>
      </c>
      <c r="C7827" s="324">
        <v>5.1882673605290558E-2</v>
      </c>
      <c r="D7827" s="324">
        <v>0.13437373246559592</v>
      </c>
    </row>
    <row r="7828" spans="1:4">
      <c r="A7828">
        <v>7827</v>
      </c>
      <c r="B7828" s="431">
        <v>140.09063703661465</v>
      </c>
      <c r="C7828" s="324">
        <v>6.5440177300684244E-2</v>
      </c>
      <c r="D7828" s="324">
        <v>0.1337676086361882</v>
      </c>
    </row>
    <row r="7829" spans="1:4">
      <c r="A7829">
        <v>7828</v>
      </c>
      <c r="B7829" s="431">
        <v>111.09635768971077</v>
      </c>
      <c r="C7829" s="324">
        <v>5.7614927602752546E-2</v>
      </c>
      <c r="D7829" s="324">
        <v>0.11236909980549205</v>
      </c>
    </row>
    <row r="7830" spans="1:4">
      <c r="A7830">
        <v>7829</v>
      </c>
      <c r="B7830" s="431">
        <v>114.41176438101267</v>
      </c>
      <c r="C7830" s="324">
        <v>6.0704497895531589E-2</v>
      </c>
      <c r="D7830" s="324">
        <v>0.1142972365546697</v>
      </c>
    </row>
    <row r="7831" spans="1:4">
      <c r="A7831">
        <v>7830</v>
      </c>
      <c r="B7831" s="431">
        <v>108.32680101823804</v>
      </c>
      <c r="C7831" s="324">
        <v>7.8460261360025152E-2</v>
      </c>
      <c r="D7831" s="324">
        <v>0.10498061341303776</v>
      </c>
    </row>
    <row r="7832" spans="1:4">
      <c r="A7832">
        <v>7831</v>
      </c>
      <c r="B7832" s="431">
        <v>131.9832885167246</v>
      </c>
      <c r="C7832" s="324">
        <v>7.4278184321838511E-2</v>
      </c>
      <c r="D7832" s="324">
        <v>0.1240963461366875</v>
      </c>
    </row>
    <row r="7833" spans="1:4">
      <c r="A7833">
        <v>7832</v>
      </c>
      <c r="B7833" s="431">
        <v>133.13835789204751</v>
      </c>
      <c r="C7833" s="324">
        <v>7.1579231196818513E-2</v>
      </c>
      <c r="D7833" s="324">
        <v>0.12592672090715812</v>
      </c>
    </row>
    <row r="7834" spans="1:4">
      <c r="A7834">
        <v>7833</v>
      </c>
      <c r="B7834" s="431">
        <v>128.86190337053125</v>
      </c>
      <c r="C7834" s="324">
        <v>6.554987811276218E-2</v>
      </c>
      <c r="D7834" s="324">
        <v>0.12463607611693306</v>
      </c>
    </row>
    <row r="7835" spans="1:4">
      <c r="A7835">
        <v>7834</v>
      </c>
      <c r="B7835" s="431">
        <v>137.1721280543172</v>
      </c>
      <c r="C7835" s="324">
        <v>7.1822146406314402E-2</v>
      </c>
      <c r="D7835" s="324">
        <v>0.12898399661358961</v>
      </c>
    </row>
    <row r="7836" spans="1:4">
      <c r="A7836">
        <v>7835</v>
      </c>
      <c r="B7836" s="431">
        <v>133.99039586489599</v>
      </c>
      <c r="C7836" s="324">
        <v>6.9838116425014155E-2</v>
      </c>
      <c r="D7836" s="324">
        <v>0.12721640215585722</v>
      </c>
    </row>
    <row r="7837" spans="1:4">
      <c r="A7837">
        <v>7836</v>
      </c>
      <c r="B7837" s="431">
        <v>154.66753932616271</v>
      </c>
      <c r="C7837" s="324">
        <v>6.6846863313972424E-2</v>
      </c>
      <c r="D7837" s="324">
        <v>0.14490999414835362</v>
      </c>
    </row>
    <row r="7838" spans="1:4">
      <c r="A7838">
        <v>7837</v>
      </c>
      <c r="B7838" s="431">
        <v>123.68030247603565</v>
      </c>
      <c r="C7838" s="324">
        <v>7.948332470817647E-2</v>
      </c>
      <c r="D7838" s="324">
        <v>0.116173617304849</v>
      </c>
    </row>
    <row r="7839" spans="1:4">
      <c r="A7839">
        <v>7838</v>
      </c>
      <c r="B7839" s="431">
        <v>130.37811163505935</v>
      </c>
      <c r="C7839" s="324">
        <v>5.8289998526819986E-2</v>
      </c>
      <c r="D7839" s="324">
        <v>0.12849418389935219</v>
      </c>
    </row>
    <row r="7840" spans="1:4">
      <c r="A7840">
        <v>7839</v>
      </c>
      <c r="B7840" s="431">
        <v>123.04798108306071</v>
      </c>
      <c r="C7840" s="324">
        <v>5.8073107296634986E-2</v>
      </c>
      <c r="D7840" s="324">
        <v>0.12236653780027187</v>
      </c>
    </row>
    <row r="7841" spans="1:4">
      <c r="A7841">
        <v>7840</v>
      </c>
      <c r="B7841" s="431">
        <v>148.18713556067817</v>
      </c>
      <c r="C7841" s="324">
        <v>7.3820683143018137E-2</v>
      </c>
      <c r="D7841" s="324">
        <v>0.13672638525008735</v>
      </c>
    </row>
    <row r="7842" spans="1:4">
      <c r="A7842">
        <v>7841</v>
      </c>
      <c r="B7842" s="431">
        <v>111.83205063609259</v>
      </c>
      <c r="C7842" s="324">
        <v>5.2174149356863535E-2</v>
      </c>
      <c r="D7842" s="324">
        <v>0.11452856618138743</v>
      </c>
    </row>
    <row r="7843" spans="1:4">
      <c r="A7843">
        <v>7842</v>
      </c>
      <c r="B7843" s="431">
        <v>102.70861825275675</v>
      </c>
      <c r="C7843" s="324">
        <v>5.094321577388012E-2</v>
      </c>
      <c r="D7843" s="324">
        <v>0.10681263827516645</v>
      </c>
    </row>
    <row r="7844" spans="1:4">
      <c r="A7844">
        <v>7843</v>
      </c>
      <c r="B7844" s="431">
        <v>127.35620759445609</v>
      </c>
      <c r="C7844" s="324">
        <v>6.0587513614719507E-2</v>
      </c>
      <c r="D7844" s="324">
        <v>0.12512718806703071</v>
      </c>
    </row>
    <row r="7845" spans="1:4">
      <c r="A7845">
        <v>7844</v>
      </c>
      <c r="B7845" s="431">
        <v>131.09196621621754</v>
      </c>
      <c r="C7845" s="324">
        <v>6.4608782834656903E-2</v>
      </c>
      <c r="D7845" s="324">
        <v>0.12677809047594313</v>
      </c>
    </row>
    <row r="7846" spans="1:4">
      <c r="A7846">
        <v>7845</v>
      </c>
      <c r="B7846" s="431">
        <v>127.13552509197629</v>
      </c>
      <c r="C7846" s="324">
        <v>6.8806633972007147E-2</v>
      </c>
      <c r="D7846" s="324">
        <v>0.12215073596806328</v>
      </c>
    </row>
    <row r="7847" spans="1:4">
      <c r="A7847">
        <v>7846</v>
      </c>
      <c r="B7847" s="431">
        <v>110.06166550479698</v>
      </c>
      <c r="C7847" s="324">
        <v>5.4094577359079653E-2</v>
      </c>
      <c r="D7847" s="324">
        <v>0.1124442105496667</v>
      </c>
    </row>
    <row r="7848" spans="1:4">
      <c r="A7848">
        <v>7847</v>
      </c>
      <c r="B7848" s="431">
        <v>156.77585254202995</v>
      </c>
      <c r="C7848" s="324">
        <v>7.905578715682765E-2</v>
      </c>
      <c r="D7848" s="324">
        <v>0.14098459476176839</v>
      </c>
    </row>
    <row r="7849" spans="1:4">
      <c r="A7849">
        <v>7848</v>
      </c>
      <c r="B7849" s="431">
        <v>104.27484479249324</v>
      </c>
      <c r="C7849" s="324">
        <v>6.2015892119154287E-2</v>
      </c>
      <c r="D7849" s="324">
        <v>0.10554411761370487</v>
      </c>
    </row>
    <row r="7850" spans="1:4">
      <c r="A7850">
        <v>7849</v>
      </c>
      <c r="B7850" s="431">
        <v>135.45091181783062</v>
      </c>
      <c r="C7850" s="324">
        <v>5.831524399496394E-2</v>
      </c>
      <c r="D7850" s="324">
        <v>0.13277486974025873</v>
      </c>
    </row>
    <row r="7851" spans="1:4">
      <c r="A7851">
        <v>7850</v>
      </c>
      <c r="B7851" s="431">
        <v>132.54986446870697</v>
      </c>
      <c r="C7851" s="324">
        <v>6.7973192184219697E-2</v>
      </c>
      <c r="D7851" s="324">
        <v>0.12674492789189151</v>
      </c>
    </row>
    <row r="7852" spans="1:4">
      <c r="A7852">
        <v>7851</v>
      </c>
      <c r="B7852" s="431">
        <v>115.93461541974132</v>
      </c>
      <c r="C7852" s="324">
        <v>5.7562311365065316E-2</v>
      </c>
      <c r="D7852" s="324">
        <v>0.11649399918207111</v>
      </c>
    </row>
    <row r="7853" spans="1:4">
      <c r="A7853">
        <v>7852</v>
      </c>
      <c r="B7853" s="431">
        <v>132.85738627961294</v>
      </c>
      <c r="C7853" s="324">
        <v>5.5862353302474299E-2</v>
      </c>
      <c r="D7853" s="324">
        <v>0.13153120889415762</v>
      </c>
    </row>
    <row r="7854" spans="1:4">
      <c r="A7854">
        <v>7853</v>
      </c>
      <c r="B7854" s="431">
        <v>121.37812819889247</v>
      </c>
      <c r="C7854" s="324">
        <v>5.8842399697211757E-2</v>
      </c>
      <c r="D7854" s="324">
        <v>0.12070260211365913</v>
      </c>
    </row>
    <row r="7855" spans="1:4">
      <c r="A7855">
        <v>7854</v>
      </c>
      <c r="B7855" s="431">
        <v>138.36883044722757</v>
      </c>
      <c r="C7855" s="324">
        <v>5.6227415709862213E-2</v>
      </c>
      <c r="D7855" s="324">
        <v>0.13610960888239956</v>
      </c>
    </row>
    <row r="7856" spans="1:4">
      <c r="A7856">
        <v>7855</v>
      </c>
      <c r="B7856" s="431">
        <v>136.88717394106695</v>
      </c>
      <c r="C7856" s="324">
        <v>5.3269840499046185E-2</v>
      </c>
      <c r="D7856" s="324">
        <v>0.13606662957048965</v>
      </c>
    </row>
    <row r="7857" spans="1:4">
      <c r="A7857">
        <v>7856</v>
      </c>
      <c r="B7857" s="431">
        <v>142.96049387758859</v>
      </c>
      <c r="C7857" s="324">
        <v>5.9158355188164098E-2</v>
      </c>
      <c r="D7857" s="324">
        <v>0.13875910363778826</v>
      </c>
    </row>
    <row r="7858" spans="1:4">
      <c r="A7858">
        <v>7857</v>
      </c>
      <c r="B7858" s="431">
        <v>136.79239849582521</v>
      </c>
      <c r="C7858" s="324">
        <v>5.2207094329505738E-2</v>
      </c>
      <c r="D7858" s="324">
        <v>0.13642999321288463</v>
      </c>
    </row>
    <row r="7859" spans="1:4">
      <c r="A7859">
        <v>7858</v>
      </c>
      <c r="B7859" s="431">
        <v>133.98796278355988</v>
      </c>
      <c r="C7859" s="324">
        <v>7.0293621132287029E-2</v>
      </c>
      <c r="D7859" s="324">
        <v>0.12705031977900014</v>
      </c>
    </row>
    <row r="7860" spans="1:4">
      <c r="A7860">
        <v>7859</v>
      </c>
      <c r="B7860" s="431">
        <v>120.278179948131</v>
      </c>
      <c r="C7860" s="324">
        <v>7.2454438024412121E-2</v>
      </c>
      <c r="D7860" s="324">
        <v>0.11563708788098301</v>
      </c>
    </row>
    <row r="7861" spans="1:4">
      <c r="A7861">
        <v>7860</v>
      </c>
      <c r="B7861" s="431">
        <v>138.01273470964296</v>
      </c>
      <c r="C7861" s="324">
        <v>6.2100879769819269E-2</v>
      </c>
      <c r="D7861" s="324">
        <v>0.13340670446072414</v>
      </c>
    </row>
    <row r="7862" spans="1:4">
      <c r="A7862">
        <v>7861</v>
      </c>
      <c r="B7862" s="431">
        <v>125.55474044739897</v>
      </c>
      <c r="C7862" s="324">
        <v>6.6098760127135905E-2</v>
      </c>
      <c r="D7862" s="324">
        <v>0.12177876414356455</v>
      </c>
    </row>
    <row r="7863" spans="1:4">
      <c r="A7863">
        <v>7862</v>
      </c>
      <c r="B7863" s="431">
        <v>113.56857982563132</v>
      </c>
      <c r="C7863" s="324">
        <v>7.5503986825004213E-2</v>
      </c>
      <c r="D7863" s="324">
        <v>0.10964742653037413</v>
      </c>
    </row>
    <row r="7864" spans="1:4">
      <c r="A7864">
        <v>7863</v>
      </c>
      <c r="B7864" s="431">
        <v>124.00751780446974</v>
      </c>
      <c r="C7864" s="324">
        <v>7.8885784740040904E-2</v>
      </c>
      <c r="D7864" s="324">
        <v>0.11659302239771673</v>
      </c>
    </row>
    <row r="7865" spans="1:4">
      <c r="A7865">
        <v>7864</v>
      </c>
      <c r="B7865" s="431">
        <v>142.59226976903898</v>
      </c>
      <c r="C7865" s="324">
        <v>6.7003456278240059E-2</v>
      </c>
      <c r="D7865" s="324">
        <v>0.1351497765084963</v>
      </c>
    </row>
    <row r="7866" spans="1:4">
      <c r="A7866">
        <v>7865</v>
      </c>
      <c r="B7866" s="431">
        <v>148.30805984606957</v>
      </c>
      <c r="C7866" s="324">
        <v>6.6056472810942901E-2</v>
      </c>
      <c r="D7866" s="324">
        <v>0.14015058103338743</v>
      </c>
    </row>
    <row r="7867" spans="1:4">
      <c r="A7867">
        <v>7866</v>
      </c>
      <c r="B7867" s="431">
        <v>123.40686864818774</v>
      </c>
      <c r="C7867" s="324">
        <v>5.5332825549567505E-2</v>
      </c>
      <c r="D7867" s="324">
        <v>0.12359929396964787</v>
      </c>
    </row>
    <row r="7868" spans="1:4">
      <c r="A7868">
        <v>7867</v>
      </c>
      <c r="B7868" s="431">
        <v>140.9085196471419</v>
      </c>
      <c r="C7868" s="324">
        <v>7.498764217132127E-2</v>
      </c>
      <c r="D7868" s="324">
        <v>0.13067731176485192</v>
      </c>
    </row>
    <row r="7869" spans="1:4">
      <c r="A7869">
        <v>7868</v>
      </c>
      <c r="B7869" s="431">
        <v>147.78515802837575</v>
      </c>
      <c r="C7869" s="324">
        <v>6.4266876440619528E-2</v>
      </c>
      <c r="D7869" s="324">
        <v>0.14051663455761823</v>
      </c>
    </row>
    <row r="7870" spans="1:4">
      <c r="A7870">
        <v>7869</v>
      </c>
      <c r="B7870" s="431">
        <v>136.67776274963396</v>
      </c>
      <c r="C7870" s="324">
        <v>5.5016234500806893E-2</v>
      </c>
      <c r="D7870" s="324">
        <v>0.1351589954207767</v>
      </c>
    </row>
    <row r="7871" spans="1:4">
      <c r="A7871">
        <v>7870</v>
      </c>
      <c r="B7871" s="431">
        <v>124.53297647288102</v>
      </c>
      <c r="C7871" s="324">
        <v>6.9657816351232041E-2</v>
      </c>
      <c r="D7871" s="324">
        <v>0.11981571984733887</v>
      </c>
    </row>
    <row r="7872" spans="1:4">
      <c r="A7872">
        <v>7871</v>
      </c>
      <c r="B7872" s="431">
        <v>154.55483323481906</v>
      </c>
      <c r="C7872" s="324">
        <v>6.8610540087619118E-2</v>
      </c>
      <c r="D7872" s="324">
        <v>0.14399837565538887</v>
      </c>
    </row>
    <row r="7873" spans="1:4">
      <c r="A7873">
        <v>7872</v>
      </c>
      <c r="B7873" s="431">
        <v>118.2387473028632</v>
      </c>
      <c r="C7873" s="324">
        <v>5.5274691770446811E-2</v>
      </c>
      <c r="D7873" s="324">
        <v>0.11916670630871695</v>
      </c>
    </row>
    <row r="7874" spans="1:4">
      <c r="A7874">
        <v>7873</v>
      </c>
      <c r="B7874" s="431">
        <v>108.63196270572989</v>
      </c>
      <c r="C7874" s="324">
        <v>6.1255213185798012E-2</v>
      </c>
      <c r="D7874" s="324">
        <v>0.10933966246584215</v>
      </c>
    </row>
    <row r="7875" spans="1:4">
      <c r="A7875">
        <v>7874</v>
      </c>
      <c r="B7875" s="431">
        <v>139.27628193260153</v>
      </c>
      <c r="C7875" s="324">
        <v>7.720637625418901E-2</v>
      </c>
      <c r="D7875" s="324">
        <v>0.12860770325206217</v>
      </c>
    </row>
    <row r="7876" spans="1:4">
      <c r="A7876">
        <v>7875</v>
      </c>
      <c r="B7876" s="431">
        <v>144.36362960936412</v>
      </c>
      <c r="C7876" s="324">
        <v>5.6789726022067354E-2</v>
      </c>
      <c r="D7876" s="324">
        <v>0.140992048243505</v>
      </c>
    </row>
    <row r="7877" spans="1:4">
      <c r="A7877">
        <v>7876</v>
      </c>
      <c r="B7877" s="431">
        <v>151.2406915557045</v>
      </c>
      <c r="C7877" s="324">
        <v>7.8725254809821607E-2</v>
      </c>
      <c r="D7877" s="324">
        <v>0.13699391538034161</v>
      </c>
    </row>
    <row r="7878" spans="1:4">
      <c r="A7878">
        <v>7877</v>
      </c>
      <c r="B7878" s="431">
        <v>139.44898819714112</v>
      </c>
      <c r="C7878" s="324">
        <v>5.4992806606457015E-2</v>
      </c>
      <c r="D7878" s="324">
        <v>0.13756026349660089</v>
      </c>
    </row>
    <row r="7879" spans="1:4">
      <c r="A7879">
        <v>7878</v>
      </c>
      <c r="B7879" s="431">
        <v>113.9832055914007</v>
      </c>
      <c r="C7879" s="324">
        <v>5.9367789751555676E-2</v>
      </c>
      <c r="D7879" s="324">
        <v>0.11431892929484828</v>
      </c>
    </row>
    <row r="7880" spans="1:4">
      <c r="A7880">
        <v>7879</v>
      </c>
      <c r="B7880" s="431">
        <v>119.40542102588607</v>
      </c>
      <c r="C7880" s="324">
        <v>7.2650336792064063E-2</v>
      </c>
      <c r="D7880" s="324">
        <v>0.11490361432034457</v>
      </c>
    </row>
    <row r="7881" spans="1:4">
      <c r="A7881">
        <v>7880</v>
      </c>
      <c r="B7881" s="431">
        <v>126.93031261978021</v>
      </c>
      <c r="C7881" s="324">
        <v>5.5272155490364953E-2</v>
      </c>
      <c r="D7881" s="324">
        <v>0.1266556412608964</v>
      </c>
    </row>
    <row r="7882" spans="1:4">
      <c r="A7882">
        <v>7881</v>
      </c>
      <c r="B7882" s="431">
        <v>131.75569258051181</v>
      </c>
      <c r="C7882" s="324">
        <v>5.4907556853679734E-2</v>
      </c>
      <c r="D7882" s="324">
        <v>0.13095385127621553</v>
      </c>
    </row>
    <row r="7883" spans="1:4">
      <c r="A7883">
        <v>7882</v>
      </c>
      <c r="B7883" s="431">
        <v>123.17444295672604</v>
      </c>
      <c r="C7883" s="324">
        <v>5.4224839356832602E-2</v>
      </c>
      <c r="D7883" s="324">
        <v>0.12377818306272066</v>
      </c>
    </row>
    <row r="7884" spans="1:4">
      <c r="A7884">
        <v>7883</v>
      </c>
      <c r="B7884" s="431">
        <v>144.26777998522553</v>
      </c>
      <c r="C7884" s="324">
        <v>5.9306287718613772E-2</v>
      </c>
      <c r="D7884" s="324">
        <v>0.13979390751472362</v>
      </c>
    </row>
    <row r="7885" spans="1:4">
      <c r="A7885">
        <v>7884</v>
      </c>
      <c r="B7885" s="431">
        <v>136.15291811685057</v>
      </c>
      <c r="C7885" s="324">
        <v>6.0581065486455837E-2</v>
      </c>
      <c r="D7885" s="324">
        <v>0.1324668758645863</v>
      </c>
    </row>
    <row r="7886" spans="1:4">
      <c r="A7886">
        <v>7885</v>
      </c>
      <c r="B7886" s="431">
        <v>152.70168515763945</v>
      </c>
      <c r="C7886" s="324">
        <v>7.7971917375909125E-2</v>
      </c>
      <c r="D7886" s="324">
        <v>0.13840636793059027</v>
      </c>
    </row>
    <row r="7887" spans="1:4">
      <c r="A7887">
        <v>7886</v>
      </c>
      <c r="B7887" s="431">
        <v>137.8724570914348</v>
      </c>
      <c r="C7887" s="324">
        <v>5.5767356988865584E-2</v>
      </c>
      <c r="D7887" s="324">
        <v>0.13587595065698452</v>
      </c>
    </row>
    <row r="7888" spans="1:4">
      <c r="A7888">
        <v>7887</v>
      </c>
      <c r="B7888" s="431">
        <v>106.38734076774965</v>
      </c>
      <c r="C7888" s="324">
        <v>5.1501695710002307E-2</v>
      </c>
      <c r="D7888" s="324">
        <v>0.10992197526667194</v>
      </c>
    </row>
    <row r="7889" spans="1:4">
      <c r="A7889">
        <v>7888</v>
      </c>
      <c r="B7889" s="431">
        <v>130.50667760494355</v>
      </c>
      <c r="C7889" s="324">
        <v>7.9605132327231168E-2</v>
      </c>
      <c r="D7889" s="324">
        <v>0.12121296538523826</v>
      </c>
    </row>
    <row r="7890" spans="1:4">
      <c r="A7890">
        <v>7889</v>
      </c>
      <c r="B7890" s="431">
        <v>142.09042030113355</v>
      </c>
      <c r="C7890" s="324">
        <v>6.5812575493851944E-2</v>
      </c>
      <c r="D7890" s="324">
        <v>0.13523407500848617</v>
      </c>
    </row>
    <row r="7891" spans="1:4">
      <c r="A7891">
        <v>7890</v>
      </c>
      <c r="B7891" s="431">
        <v>142.17849748246772</v>
      </c>
      <c r="C7891" s="324">
        <v>6.9957126011120682E-2</v>
      </c>
      <c r="D7891" s="324">
        <v>0.13362555361712686</v>
      </c>
    </row>
    <row r="7892" spans="1:4">
      <c r="A7892">
        <v>7891</v>
      </c>
      <c r="B7892" s="431">
        <v>143.81533083149714</v>
      </c>
      <c r="C7892" s="324">
        <v>7.9315690793709689E-2</v>
      </c>
      <c r="D7892" s="324">
        <v>0.13121780000928654</v>
      </c>
    </row>
    <row r="7893" spans="1:4">
      <c r="A7893">
        <v>7892</v>
      </c>
      <c r="B7893" s="431">
        <v>141.71346752837567</v>
      </c>
      <c r="C7893" s="324">
        <v>7.6560151035226953E-2</v>
      </c>
      <c r="D7893" s="324">
        <v>0.1306912540357861</v>
      </c>
    </row>
    <row r="7894" spans="1:4">
      <c r="A7894">
        <v>7893</v>
      </c>
      <c r="B7894" s="431">
        <v>153.20316352382977</v>
      </c>
      <c r="C7894" s="324">
        <v>7.7153340991192185E-2</v>
      </c>
      <c r="D7894" s="324">
        <v>0.13913484017509711</v>
      </c>
    </row>
    <row r="7895" spans="1:4">
      <c r="A7895">
        <v>7894</v>
      </c>
      <c r="B7895" s="431">
        <v>120.97954140719607</v>
      </c>
      <c r="C7895" s="324">
        <v>6.7668920800866991E-2</v>
      </c>
      <c r="D7895" s="324">
        <v>0.11760971176246887</v>
      </c>
    </row>
    <row r="7896" spans="1:4">
      <c r="A7896">
        <v>7895</v>
      </c>
      <c r="B7896" s="431">
        <v>133.39978550002851</v>
      </c>
      <c r="C7896" s="324">
        <v>5.2786181831167164E-2</v>
      </c>
      <c r="D7896" s="324">
        <v>0.13321895928084923</v>
      </c>
    </row>
    <row r="7897" spans="1:4">
      <c r="A7897">
        <v>7896</v>
      </c>
      <c r="B7897" s="431">
        <v>154.79606672133096</v>
      </c>
      <c r="C7897" s="324">
        <v>7.6518220662380676E-2</v>
      </c>
      <c r="D7897" s="324">
        <v>0.14061568050154652</v>
      </c>
    </row>
    <row r="7898" spans="1:4">
      <c r="A7898">
        <v>7897</v>
      </c>
      <c r="B7898" s="431">
        <v>123.85405477711137</v>
      </c>
      <c r="C7898" s="324">
        <v>5.4642925096975138E-2</v>
      </c>
      <c r="D7898" s="324">
        <v>0.12422258515512417</v>
      </c>
    </row>
    <row r="7899" spans="1:4">
      <c r="A7899">
        <v>7898</v>
      </c>
      <c r="B7899" s="431">
        <v>114.17463975844704</v>
      </c>
      <c r="C7899" s="324">
        <v>6.2856401513729426E-2</v>
      </c>
      <c r="D7899" s="324">
        <v>0.11349463756675195</v>
      </c>
    </row>
    <row r="7900" spans="1:4">
      <c r="A7900">
        <v>7899</v>
      </c>
      <c r="B7900" s="431">
        <v>136.55492654690201</v>
      </c>
      <c r="C7900" s="324">
        <v>6.8834698064641431E-2</v>
      </c>
      <c r="D7900" s="324">
        <v>0.1296143894505308</v>
      </c>
    </row>
    <row r="7901" spans="1:4">
      <c r="A7901">
        <v>7900</v>
      </c>
      <c r="B7901" s="431">
        <v>138.88668713267393</v>
      </c>
      <c r="C7901" s="324">
        <v>5.5649403424770295E-2</v>
      </c>
      <c r="D7901" s="324">
        <v>0.13679693524007741</v>
      </c>
    </row>
    <row r="7902" spans="1:4">
      <c r="A7902">
        <v>7901</v>
      </c>
      <c r="B7902" s="431">
        <v>163.55516634771976</v>
      </c>
      <c r="C7902" s="324">
        <v>7.911344142123751E-2</v>
      </c>
      <c r="D7902" s="324">
        <v>0.14601402506414754</v>
      </c>
    </row>
    <row r="7903" spans="1:4">
      <c r="A7903">
        <v>7902</v>
      </c>
      <c r="B7903" s="431">
        <v>129.33382120413108</v>
      </c>
      <c r="C7903" s="324">
        <v>7.4710980679239605E-2</v>
      </c>
      <c r="D7903" s="324">
        <v>0.1219202722826374</v>
      </c>
    </row>
    <row r="7904" spans="1:4">
      <c r="A7904">
        <v>7903</v>
      </c>
      <c r="B7904" s="431">
        <v>151.51437374802347</v>
      </c>
      <c r="C7904" s="324">
        <v>7.0402396009491011E-2</v>
      </c>
      <c r="D7904" s="324">
        <v>0.14078457087273177</v>
      </c>
    </row>
    <row r="7905" spans="1:4">
      <c r="A7905">
        <v>7904</v>
      </c>
      <c r="B7905" s="431">
        <v>116.27620417951715</v>
      </c>
      <c r="C7905" s="324">
        <v>7.2977579311922933E-2</v>
      </c>
      <c r="D7905" s="324">
        <v>0.11238896992368425</v>
      </c>
    </row>
    <row r="7906" spans="1:4">
      <c r="A7906">
        <v>7905</v>
      </c>
      <c r="B7906" s="431">
        <v>149.35465282863873</v>
      </c>
      <c r="C7906" s="324">
        <v>7.7552677755035784E-2</v>
      </c>
      <c r="D7906" s="324">
        <v>0.1360662226808986</v>
      </c>
    </row>
    <row r="7907" spans="1:4">
      <c r="A7907">
        <v>7906</v>
      </c>
      <c r="B7907" s="431">
        <v>146.4381045152694</v>
      </c>
      <c r="C7907" s="324">
        <v>5.9470491716391641E-2</v>
      </c>
      <c r="D7907" s="324">
        <v>0.14154428967360025</v>
      </c>
    </row>
    <row r="7908" spans="1:4">
      <c r="A7908">
        <v>7907</v>
      </c>
      <c r="B7908" s="431">
        <v>133.64526336593019</v>
      </c>
      <c r="C7908" s="324">
        <v>5.5740164739890102E-2</v>
      </c>
      <c r="D7908" s="324">
        <v>0.13225577783636319</v>
      </c>
    </row>
    <row r="7909" spans="1:4">
      <c r="A7909">
        <v>7908</v>
      </c>
      <c r="B7909" s="431">
        <v>138.43968829119078</v>
      </c>
      <c r="C7909" s="324">
        <v>5.4201476450172009E-2</v>
      </c>
      <c r="D7909" s="324">
        <v>0.13702410354146813</v>
      </c>
    </row>
    <row r="7910" spans="1:4">
      <c r="A7910">
        <v>7909</v>
      </c>
      <c r="B7910" s="431">
        <v>148.80310959404409</v>
      </c>
      <c r="C7910" s="324">
        <v>7.6429974379218169E-2</v>
      </c>
      <c r="D7910" s="324">
        <v>0.13611319336079253</v>
      </c>
    </row>
    <row r="7911" spans="1:4">
      <c r="A7911">
        <v>7910</v>
      </c>
      <c r="B7911" s="431">
        <v>145.27177803645031</v>
      </c>
      <c r="C7911" s="324">
        <v>5.3833273427483293E-2</v>
      </c>
      <c r="D7911" s="324">
        <v>0.14311860362961329</v>
      </c>
    </row>
    <row r="7912" spans="1:4">
      <c r="A7912">
        <v>7911</v>
      </c>
      <c r="B7912" s="431">
        <v>133.34492120199701</v>
      </c>
      <c r="C7912" s="324">
        <v>6.5913425044116292E-2</v>
      </c>
      <c r="D7912" s="324">
        <v>0.12813049565117088</v>
      </c>
    </row>
    <row r="7913" spans="1:4">
      <c r="A7913">
        <v>7912</v>
      </c>
      <c r="B7913" s="431">
        <v>116.35275488889387</v>
      </c>
      <c r="C7913" s="324">
        <v>5.1779586799340131E-2</v>
      </c>
      <c r="D7913" s="324">
        <v>0.11862084378135551</v>
      </c>
    </row>
    <row r="7914" spans="1:4">
      <c r="A7914">
        <v>7913</v>
      </c>
      <c r="B7914" s="431">
        <v>154.48063578371514</v>
      </c>
      <c r="C7914" s="324">
        <v>6.4260716314548966E-2</v>
      </c>
      <c r="D7914" s="324">
        <v>0.14598061575847041</v>
      </c>
    </row>
    <row r="7915" spans="1:4">
      <c r="A7915">
        <v>7914</v>
      </c>
      <c r="B7915" s="431">
        <v>124.36307766784955</v>
      </c>
      <c r="C7915" s="324">
        <v>6.1870579827516613E-2</v>
      </c>
      <c r="D7915" s="324">
        <v>0.12220258839006438</v>
      </c>
    </row>
    <row r="7916" spans="1:4">
      <c r="A7916">
        <v>7915</v>
      </c>
      <c r="B7916" s="431">
        <v>127.25147635958922</v>
      </c>
      <c r="C7916" s="324">
        <v>7.2552131383005591E-2</v>
      </c>
      <c r="D7916" s="324">
        <v>0.12101804114523949</v>
      </c>
    </row>
    <row r="7917" spans="1:4">
      <c r="A7917">
        <v>7916</v>
      </c>
      <c r="B7917" s="431">
        <v>131.76403759887876</v>
      </c>
      <c r="C7917" s="324">
        <v>6.7895218635860469E-2</v>
      </c>
      <c r="D7917" s="324">
        <v>0.12614589277015126</v>
      </c>
    </row>
    <row r="7918" spans="1:4">
      <c r="A7918">
        <v>7917</v>
      </c>
      <c r="B7918" s="431">
        <v>134.24396503192688</v>
      </c>
      <c r="C7918" s="324">
        <v>7.0074125658755246E-2</v>
      </c>
      <c r="D7918" s="324">
        <v>0.12733094666020894</v>
      </c>
    </row>
    <row r="7919" spans="1:4">
      <c r="A7919">
        <v>7918</v>
      </c>
      <c r="B7919" s="431">
        <v>115.33334786792359</v>
      </c>
      <c r="C7919" s="324">
        <v>5.3914178043563937E-2</v>
      </c>
      <c r="D7919" s="324">
        <v>0.11707329303250116</v>
      </c>
    </row>
    <row r="7920" spans="1:4">
      <c r="A7920">
        <v>7919</v>
      </c>
      <c r="B7920" s="431">
        <v>146.24761698857958</v>
      </c>
      <c r="C7920" s="324">
        <v>6.74860548588848E-2</v>
      </c>
      <c r="D7920" s="324">
        <v>0.13787616421950016</v>
      </c>
    </row>
    <row r="7921" spans="1:4">
      <c r="A7921">
        <v>7920</v>
      </c>
      <c r="B7921" s="431">
        <v>121.28059453093471</v>
      </c>
      <c r="C7921" s="324">
        <v>6.0291143655912552E-2</v>
      </c>
      <c r="D7921" s="324">
        <v>0.12015442045411931</v>
      </c>
    </row>
    <row r="7922" spans="1:4">
      <c r="A7922">
        <v>7921</v>
      </c>
      <c r="B7922" s="431">
        <v>135.23922158686383</v>
      </c>
      <c r="C7922" s="324">
        <v>7.6698668411326901E-2</v>
      </c>
      <c r="D7922" s="324">
        <v>0.1257404593221054</v>
      </c>
    </row>
    <row r="7923" spans="1:4">
      <c r="A7923">
        <v>7922</v>
      </c>
      <c r="B7923" s="431">
        <v>132.56790312725153</v>
      </c>
      <c r="C7923" s="324">
        <v>6.7458002165638853E-2</v>
      </c>
      <c r="D7923" s="324">
        <v>0.1269443771233513</v>
      </c>
    </row>
    <row r="7924" spans="1:4">
      <c r="A7924">
        <v>7923</v>
      </c>
      <c r="B7924" s="431">
        <v>135.56207347842405</v>
      </c>
      <c r="C7924" s="324">
        <v>6.8781371334931521E-2</v>
      </c>
      <c r="D7924" s="324">
        <v>0.12884648842756186</v>
      </c>
    </row>
    <row r="7925" spans="1:4">
      <c r="A7925">
        <v>7924</v>
      </c>
      <c r="B7925" s="431">
        <v>145.3741499325856</v>
      </c>
      <c r="C7925" s="324">
        <v>5.4396243632955595E-2</v>
      </c>
      <c r="D7925" s="324">
        <v>0.14294787548338317</v>
      </c>
    </row>
    <row r="7926" spans="1:4">
      <c r="A7926">
        <v>7925</v>
      </c>
      <c r="B7926" s="431">
        <v>154.58927395704541</v>
      </c>
      <c r="C7926" s="324">
        <v>7.488379491720526E-2</v>
      </c>
      <c r="D7926" s="324">
        <v>0.14118096582121503</v>
      </c>
    </row>
    <row r="7927" spans="1:4">
      <c r="A7927">
        <v>7926</v>
      </c>
      <c r="B7927" s="431">
        <v>135.01667423643752</v>
      </c>
      <c r="C7927" s="324">
        <v>5.530248825685237E-2</v>
      </c>
      <c r="D7927" s="324">
        <v>0.13361013877289687</v>
      </c>
    </row>
    <row r="7928" spans="1:4">
      <c r="A7928">
        <v>7927</v>
      </c>
      <c r="B7928" s="431">
        <v>138.91858050555021</v>
      </c>
      <c r="C7928" s="324">
        <v>7.0673949136712572E-2</v>
      </c>
      <c r="D7928" s="324">
        <v>0.13078206819814758</v>
      </c>
    </row>
    <row r="7929" spans="1:4">
      <c r="A7929">
        <v>7928</v>
      </c>
      <c r="B7929" s="431">
        <v>115.98993191856653</v>
      </c>
      <c r="C7929" s="324">
        <v>5.0206216750762526E-2</v>
      </c>
      <c r="D7929" s="324">
        <v>0.11879247286558459</v>
      </c>
    </row>
    <row r="7930" spans="1:4">
      <c r="A7930">
        <v>7929</v>
      </c>
      <c r="B7930" s="431">
        <v>129.89148256396709</v>
      </c>
      <c r="C7930" s="324">
        <v>5.8019615555191237E-2</v>
      </c>
      <c r="D7930" s="324">
        <v>0.12818237930496595</v>
      </c>
    </row>
    <row r="7931" spans="1:4">
      <c r="A7931">
        <v>7930</v>
      </c>
      <c r="B7931" s="431">
        <v>137.90889491782968</v>
      </c>
      <c r="C7931" s="324">
        <v>5.0836916938813835E-2</v>
      </c>
      <c r="D7931" s="324">
        <v>0.137998105842635</v>
      </c>
    </row>
    <row r="7932" spans="1:4">
      <c r="A7932">
        <v>7931</v>
      </c>
      <c r="B7932" s="431">
        <v>143.49219019805588</v>
      </c>
      <c r="C7932" s="324">
        <v>6.0683754459341877E-2</v>
      </c>
      <c r="D7932" s="324">
        <v>0.1385442745669028</v>
      </c>
    </row>
    <row r="7933" spans="1:4">
      <c r="A7933">
        <v>7932</v>
      </c>
      <c r="B7933" s="431">
        <v>122.62027584482023</v>
      </c>
      <c r="C7933" s="324">
        <v>5.1157456129397018E-2</v>
      </c>
      <c r="D7933" s="324">
        <v>0.12435282135489652</v>
      </c>
    </row>
    <row r="7934" spans="1:4">
      <c r="A7934">
        <v>7933</v>
      </c>
      <c r="B7934" s="431">
        <v>131.59912413252161</v>
      </c>
      <c r="C7934" s="324">
        <v>6.8357997284437533E-2</v>
      </c>
      <c r="D7934" s="324">
        <v>0.12585069319726902</v>
      </c>
    </row>
    <row r="7935" spans="1:4">
      <c r="A7935">
        <v>7934</v>
      </c>
      <c r="B7935" s="431">
        <v>135.54793930273203</v>
      </c>
      <c r="C7935" s="324">
        <v>5.4062814681820025E-2</v>
      </c>
      <c r="D7935" s="324">
        <v>0.1345731398112914</v>
      </c>
    </row>
    <row r="7936" spans="1:4">
      <c r="A7936">
        <v>7935</v>
      </c>
      <c r="B7936" s="431">
        <v>116.45081779480029</v>
      </c>
      <c r="C7936" s="324">
        <v>6.8887965771783133E-2</v>
      </c>
      <c r="D7936" s="324">
        <v>0.11364983030859205</v>
      </c>
    </row>
    <row r="7937" spans="1:4">
      <c r="A7937">
        <v>7936</v>
      </c>
      <c r="B7937" s="431">
        <v>137.17914764833202</v>
      </c>
      <c r="C7937" s="324">
        <v>6.4487916070263801E-2</v>
      </c>
      <c r="D7937" s="324">
        <v>0.13177979725599562</v>
      </c>
    </row>
    <row r="7938" spans="1:4">
      <c r="A7938">
        <v>7937</v>
      </c>
      <c r="B7938" s="431">
        <v>133.08245721750211</v>
      </c>
      <c r="C7938" s="324">
        <v>5.9438866628072629E-2</v>
      </c>
      <c r="D7938" s="324">
        <v>0.13034072985720743</v>
      </c>
    </row>
    <row r="7939" spans="1:4">
      <c r="A7939">
        <v>7938</v>
      </c>
      <c r="B7939" s="431">
        <v>150.61967651450226</v>
      </c>
      <c r="C7939" s="324">
        <v>6.1042606016175172E-2</v>
      </c>
      <c r="D7939" s="324">
        <v>0.14431791709746236</v>
      </c>
    </row>
    <row r="7940" spans="1:4">
      <c r="A7940">
        <v>7939</v>
      </c>
      <c r="B7940" s="431">
        <v>129.36023200684224</v>
      </c>
      <c r="C7940" s="324">
        <v>6.402797982284239E-2</v>
      </c>
      <c r="D7940" s="324">
        <v>0.12557275293757092</v>
      </c>
    </row>
    <row r="7941" spans="1:4">
      <c r="A7941">
        <v>7940</v>
      </c>
      <c r="B7941" s="431">
        <v>149.59844021770451</v>
      </c>
      <c r="C7941" s="324">
        <v>6.3424381373182112E-2</v>
      </c>
      <c r="D7941" s="324">
        <v>0.14237740751041189</v>
      </c>
    </row>
    <row r="7942" spans="1:4">
      <c r="A7942">
        <v>7941</v>
      </c>
      <c r="B7942" s="431">
        <v>135.04346180023802</v>
      </c>
      <c r="C7942" s="324">
        <v>5.1060580341639267E-2</v>
      </c>
      <c r="D7942" s="324">
        <v>0.1353686854906285</v>
      </c>
    </row>
    <row r="7943" spans="1:4">
      <c r="A7943">
        <v>7942</v>
      </c>
      <c r="B7943" s="431">
        <v>118.49094584729708</v>
      </c>
      <c r="C7943" s="324">
        <v>6.6089057138231141E-2</v>
      </c>
      <c r="D7943" s="324">
        <v>0.11608384582611986</v>
      </c>
    </row>
    <row r="7944" spans="1:4">
      <c r="A7944">
        <v>7943</v>
      </c>
      <c r="B7944" s="431">
        <v>129.82459853930146</v>
      </c>
      <c r="C7944" s="324">
        <v>5.1297069788583123E-2</v>
      </c>
      <c r="D7944" s="324">
        <v>0.13066378376451354</v>
      </c>
    </row>
    <row r="7945" spans="1:4">
      <c r="A7945">
        <v>7944</v>
      </c>
      <c r="B7945" s="431">
        <v>140.38010712303782</v>
      </c>
      <c r="C7945" s="324">
        <v>7.1500394508009962E-2</v>
      </c>
      <c r="D7945" s="324">
        <v>0.13160791539503783</v>
      </c>
    </row>
    <row r="7946" spans="1:4">
      <c r="A7946">
        <v>7945</v>
      </c>
      <c r="B7946" s="431">
        <v>124.37636443853997</v>
      </c>
      <c r="C7946" s="324">
        <v>7.224834599636884E-2</v>
      </c>
      <c r="D7946" s="324">
        <v>0.11888186447811862</v>
      </c>
    </row>
    <row r="7947" spans="1:4">
      <c r="A7947">
        <v>7946</v>
      </c>
      <c r="B7947" s="431">
        <v>122.90594345696536</v>
      </c>
      <c r="C7947" s="324">
        <v>6.516244048027435E-2</v>
      </c>
      <c r="D7947" s="324">
        <v>0.11993885775446096</v>
      </c>
    </row>
    <row r="7948" spans="1:4">
      <c r="A7948">
        <v>7947</v>
      </c>
      <c r="B7948" s="431">
        <v>130.00710275940736</v>
      </c>
      <c r="C7948" s="324">
        <v>6.0113177564979151E-2</v>
      </c>
      <c r="D7948" s="324">
        <v>0.1275110450283678</v>
      </c>
    </row>
    <row r="7949" spans="1:4">
      <c r="A7949">
        <v>7948</v>
      </c>
      <c r="B7949" s="431">
        <v>137.94064751952561</v>
      </c>
      <c r="C7949" s="324">
        <v>6.0848698481381268E-2</v>
      </c>
      <c r="D7949" s="324">
        <v>0.13385000991180765</v>
      </c>
    </row>
    <row r="7950" spans="1:4">
      <c r="A7950">
        <v>7949</v>
      </c>
      <c r="B7950" s="431">
        <v>147.7303488202287</v>
      </c>
      <c r="C7950" s="324">
        <v>7.4854094621191775E-2</v>
      </c>
      <c r="D7950" s="324">
        <v>0.13594697728235011</v>
      </c>
    </row>
    <row r="7951" spans="1:4">
      <c r="A7951">
        <v>7950</v>
      </c>
      <c r="B7951" s="431">
        <v>116.79912017336808</v>
      </c>
      <c r="C7951" s="324">
        <v>7.6790707785073062E-2</v>
      </c>
      <c r="D7951" s="324">
        <v>0.1117649869744724</v>
      </c>
    </row>
    <row r="7952" spans="1:4">
      <c r="A7952">
        <v>7951</v>
      </c>
      <c r="B7952" s="431">
        <v>111.01624877954544</v>
      </c>
      <c r="C7952" s="324">
        <v>7.2474752810073442E-2</v>
      </c>
      <c r="D7952" s="324">
        <v>0.10844317393822006</v>
      </c>
    </row>
    <row r="7953" spans="1:4">
      <c r="A7953">
        <v>7952</v>
      </c>
      <c r="B7953" s="431">
        <v>110.91416851190995</v>
      </c>
      <c r="C7953" s="324">
        <v>5.6238943453058111E-2</v>
      </c>
      <c r="D7953" s="324">
        <v>0.11259062926194227</v>
      </c>
    </row>
    <row r="7954" spans="1:4">
      <c r="A7954">
        <v>7953</v>
      </c>
      <c r="B7954" s="431">
        <v>122.95466059107933</v>
      </c>
      <c r="C7954" s="324">
        <v>6.5399508990999083E-2</v>
      </c>
      <c r="D7954" s="324">
        <v>0.11990303437623072</v>
      </c>
    </row>
    <row r="7955" spans="1:4">
      <c r="A7955">
        <v>7954</v>
      </c>
      <c r="B7955" s="431">
        <v>130.10060666900071</v>
      </c>
      <c r="C7955" s="324">
        <v>7.6710204606275173E-2</v>
      </c>
      <c r="D7955" s="324">
        <v>0.12184904085032186</v>
      </c>
    </row>
    <row r="7956" spans="1:4">
      <c r="A7956">
        <v>7955</v>
      </c>
      <c r="B7956" s="431">
        <v>152.02273482526275</v>
      </c>
      <c r="C7956" s="324">
        <v>6.6998525456059041E-2</v>
      </c>
      <c r="D7956" s="324">
        <v>0.1427171838477439</v>
      </c>
    </row>
    <row r="7957" spans="1:4">
      <c r="A7957">
        <v>7956</v>
      </c>
      <c r="B7957" s="431">
        <v>118.25058654450783</v>
      </c>
      <c r="C7957" s="324">
        <v>7.0833115163647167E-2</v>
      </c>
      <c r="D7957" s="324">
        <v>0.11452126024875682</v>
      </c>
    </row>
    <row r="7958" spans="1:4">
      <c r="A7958">
        <v>7957</v>
      </c>
      <c r="B7958" s="431">
        <v>123.82407874236803</v>
      </c>
      <c r="C7958" s="324">
        <v>5.3296906614348716E-2</v>
      </c>
      <c r="D7958" s="324">
        <v>0.12466430154877609</v>
      </c>
    </row>
    <row r="7959" spans="1:4">
      <c r="A7959">
        <v>7958</v>
      </c>
      <c r="B7959" s="431">
        <v>108.00436745938957</v>
      </c>
      <c r="C7959" s="324">
        <v>6.6817900108554359E-2</v>
      </c>
      <c r="D7959" s="324">
        <v>0.10744804457171492</v>
      </c>
    </row>
    <row r="7960" spans="1:4">
      <c r="A7960">
        <v>7959</v>
      </c>
      <c r="B7960" s="431">
        <v>143.33123639669813</v>
      </c>
      <c r="C7960" s="324">
        <v>5.0821018172810331E-2</v>
      </c>
      <c r="D7960" s="324">
        <v>0.14280538273667384</v>
      </c>
    </row>
    <row r="7961" spans="1:4">
      <c r="A7961">
        <v>7960</v>
      </c>
      <c r="B7961" s="431">
        <v>145.51989476109881</v>
      </c>
      <c r="C7961" s="324">
        <v>5.2798122508823001E-2</v>
      </c>
      <c r="D7961" s="324">
        <v>0.14381515406601827</v>
      </c>
    </row>
    <row r="7962" spans="1:4">
      <c r="A7962">
        <v>7961</v>
      </c>
      <c r="B7962" s="431">
        <v>134.07922761499634</v>
      </c>
      <c r="C7962" s="324">
        <v>6.2412280869862197E-2</v>
      </c>
      <c r="D7962" s="324">
        <v>0.13003754005482313</v>
      </c>
    </row>
    <row r="7963" spans="1:4">
      <c r="A7963">
        <v>7962</v>
      </c>
      <c r="B7963" s="431">
        <v>148.85710647497115</v>
      </c>
      <c r="C7963" s="324">
        <v>7.9372260272210587E-2</v>
      </c>
      <c r="D7963" s="324">
        <v>0.13494961769468952</v>
      </c>
    </row>
    <row r="7964" spans="1:4">
      <c r="A7964">
        <v>7963</v>
      </c>
      <c r="B7964" s="431">
        <v>120.93682405843899</v>
      </c>
      <c r="C7964" s="324">
        <v>5.4085492800961012E-2</v>
      </c>
      <c r="D7964" s="324">
        <v>0.12188423524286769</v>
      </c>
    </row>
    <row r="7965" spans="1:4">
      <c r="A7965">
        <v>7964</v>
      </c>
      <c r="B7965" s="431">
        <v>139.3357974910096</v>
      </c>
      <c r="C7965" s="324">
        <v>5.6239169415197882E-2</v>
      </c>
      <c r="D7965" s="324">
        <v>0.13693287299076456</v>
      </c>
    </row>
    <row r="7966" spans="1:4">
      <c r="A7966">
        <v>7965</v>
      </c>
      <c r="B7966" s="431">
        <v>123.62460395418887</v>
      </c>
      <c r="C7966" s="324">
        <v>5.4111205462418127E-2</v>
      </c>
      <c r="D7966" s="324">
        <v>0.12420780992857956</v>
      </c>
    </row>
    <row r="7967" spans="1:4">
      <c r="A7967">
        <v>7966</v>
      </c>
      <c r="B7967" s="431">
        <v>122.02475586624573</v>
      </c>
      <c r="C7967" s="324">
        <v>6.668672046004176E-2</v>
      </c>
      <c r="D7967" s="324">
        <v>0.11874860909701591</v>
      </c>
    </row>
    <row r="7968" spans="1:4">
      <c r="A7968">
        <v>7967</v>
      </c>
      <c r="B7968" s="431">
        <v>127.07896087244177</v>
      </c>
      <c r="C7968" s="324">
        <v>5.6943691161900616E-2</v>
      </c>
      <c r="D7968" s="324">
        <v>0.12618279198432381</v>
      </c>
    </row>
    <row r="7969" spans="1:4">
      <c r="A7969">
        <v>7968</v>
      </c>
      <c r="B7969" s="431">
        <v>110.73807593958061</v>
      </c>
      <c r="C7969" s="324">
        <v>5.9936975515418212E-2</v>
      </c>
      <c r="D7969" s="324">
        <v>0.11143975101047902</v>
      </c>
    </row>
    <row r="7970" spans="1:4">
      <c r="A7970">
        <v>7969</v>
      </c>
      <c r="B7970" s="431">
        <v>108.17963124356478</v>
      </c>
      <c r="C7970" s="324">
        <v>7.3024661900952761E-2</v>
      </c>
      <c r="D7970" s="324">
        <v>0.10611345906110914</v>
      </c>
    </row>
    <row r="7971" spans="1:4">
      <c r="A7971">
        <v>7970</v>
      </c>
      <c r="B7971" s="431">
        <v>114.65228862429491</v>
      </c>
      <c r="C7971" s="324">
        <v>5.3612446083506779E-2</v>
      </c>
      <c r="D7971" s="324">
        <v>0.11657191798366789</v>
      </c>
    </row>
    <row r="7972" spans="1:4">
      <c r="A7972">
        <v>7971</v>
      </c>
      <c r="B7972" s="431">
        <v>138.95669404086803</v>
      </c>
      <c r="C7972" s="324">
        <v>5.6937651623477067E-2</v>
      </c>
      <c r="D7972" s="324">
        <v>0.13631463737954655</v>
      </c>
    </row>
    <row r="7973" spans="1:4">
      <c r="A7973">
        <v>7972</v>
      </c>
      <c r="B7973" s="431">
        <v>146.1861666091535</v>
      </c>
      <c r="C7973" s="324">
        <v>7.9816938396458023E-2</v>
      </c>
      <c r="D7973" s="324">
        <v>0.13278647409645952</v>
      </c>
    </row>
    <row r="7974" spans="1:4">
      <c r="A7974">
        <v>7973</v>
      </c>
      <c r="B7974" s="431">
        <v>135.8659890999144</v>
      </c>
      <c r="C7974" s="324">
        <v>7.7957139829153727E-2</v>
      </c>
      <c r="D7974" s="324">
        <v>0.1257717182876277</v>
      </c>
    </row>
    <row r="7975" spans="1:4">
      <c r="A7975">
        <v>7974</v>
      </c>
      <c r="B7975" s="431">
        <v>128.1578768911067</v>
      </c>
      <c r="C7975" s="324">
        <v>5.4568016154024762E-2</v>
      </c>
      <c r="D7975" s="324">
        <v>0.12797240478281183</v>
      </c>
    </row>
    <row r="7976" spans="1:4">
      <c r="A7976">
        <v>7975</v>
      </c>
      <c r="B7976" s="431">
        <v>119.06625921259912</v>
      </c>
      <c r="C7976" s="324">
        <v>7.0544165731661099E-2</v>
      </c>
      <c r="D7976" s="324">
        <v>0.11524385235775325</v>
      </c>
    </row>
    <row r="7977" spans="1:4">
      <c r="A7977">
        <v>7976</v>
      </c>
      <c r="B7977" s="431">
        <v>126.60786128635961</v>
      </c>
      <c r="C7977" s="324">
        <v>5.0548236090945192E-2</v>
      </c>
      <c r="D7977" s="324">
        <v>0.12810111388191664</v>
      </c>
    </row>
    <row r="7978" spans="1:4">
      <c r="A7978">
        <v>7977</v>
      </c>
      <c r="B7978" s="431">
        <v>113.16205329957224</v>
      </c>
      <c r="C7978" s="324">
        <v>5.6300529151363549E-2</v>
      </c>
      <c r="D7978" s="324">
        <v>0.1144982421620795</v>
      </c>
    </row>
    <row r="7979" spans="1:4">
      <c r="A7979">
        <v>7978</v>
      </c>
      <c r="B7979" s="431">
        <v>144.03271817846669</v>
      </c>
      <c r="C7979" s="324">
        <v>7.0863175979286055E-2</v>
      </c>
      <c r="D7979" s="324">
        <v>0.13471759941097364</v>
      </c>
    </row>
    <row r="7980" spans="1:4">
      <c r="A7980">
        <v>7979</v>
      </c>
      <c r="B7980" s="431">
        <v>127.87546995461173</v>
      </c>
      <c r="C7980" s="324">
        <v>7.9679645406864424E-2</v>
      </c>
      <c r="D7980" s="324">
        <v>0.1192336734148966</v>
      </c>
    </row>
    <row r="7981" spans="1:4">
      <c r="A7981">
        <v>7980</v>
      </c>
      <c r="B7981" s="431">
        <v>138.28906772293882</v>
      </c>
      <c r="C7981" s="324">
        <v>7.6535732888866087E-2</v>
      </c>
      <c r="D7981" s="324">
        <v>0.12810725277422144</v>
      </c>
    </row>
    <row r="7982" spans="1:4">
      <c r="A7982">
        <v>7981</v>
      </c>
      <c r="B7982" s="431">
        <v>119.79596948247921</v>
      </c>
      <c r="C7982" s="324">
        <v>6.5179938541343407E-2</v>
      </c>
      <c r="D7982" s="324">
        <v>0.11741071964681654</v>
      </c>
    </row>
    <row r="7983" spans="1:4">
      <c r="A7983">
        <v>7982</v>
      </c>
      <c r="B7983" s="431">
        <v>122.46634751834947</v>
      </c>
      <c r="C7983" s="324">
        <v>5.9270675694230328E-2</v>
      </c>
      <c r="D7983" s="324">
        <v>0.12147913447818823</v>
      </c>
    </row>
    <row r="7984" spans="1:4">
      <c r="A7984">
        <v>7983</v>
      </c>
      <c r="B7984" s="431">
        <v>135.29749480511492</v>
      </c>
      <c r="C7984" s="324">
        <v>5.5125959550554847E-2</v>
      </c>
      <c r="D7984" s="324">
        <v>0.13392350880852202</v>
      </c>
    </row>
    <row r="7985" spans="1:4">
      <c r="A7985">
        <v>7984</v>
      </c>
      <c r="B7985" s="431">
        <v>137.51410242021905</v>
      </c>
      <c r="C7985" s="324">
        <v>6.0406908006596802E-2</v>
      </c>
      <c r="D7985" s="324">
        <v>0.13367227937451617</v>
      </c>
    </row>
    <row r="7986" spans="1:4">
      <c r="A7986">
        <v>7985</v>
      </c>
      <c r="B7986" s="431">
        <v>126.4974929087619</v>
      </c>
      <c r="C7986" s="324">
        <v>7.0483525232637081E-2</v>
      </c>
      <c r="D7986" s="324">
        <v>0.12109842040585972</v>
      </c>
    </row>
    <row r="7987" spans="1:4">
      <c r="A7987">
        <v>7986</v>
      </c>
      <c r="B7987" s="431">
        <v>136.32591277161012</v>
      </c>
      <c r="C7987" s="324">
        <v>7.0486942101496711E-2</v>
      </c>
      <c r="D7987" s="324">
        <v>0.12881716930182741</v>
      </c>
    </row>
    <row r="7988" spans="1:4">
      <c r="A7988">
        <v>7987</v>
      </c>
      <c r="B7988" s="431">
        <v>129.32844655575471</v>
      </c>
      <c r="C7988" s="324">
        <v>6.1368866568137365E-2</v>
      </c>
      <c r="D7988" s="324">
        <v>0.1264914135666759</v>
      </c>
    </row>
    <row r="7989" spans="1:4">
      <c r="A7989">
        <v>7988</v>
      </c>
      <c r="B7989" s="431">
        <v>116.76998945892538</v>
      </c>
      <c r="C7989" s="324">
        <v>5.4682377304268247E-2</v>
      </c>
      <c r="D7989" s="324">
        <v>0.11808370908397017</v>
      </c>
    </row>
    <row r="7990" spans="1:4">
      <c r="A7990">
        <v>7989</v>
      </c>
      <c r="B7990" s="431">
        <v>117.13852788026799</v>
      </c>
      <c r="C7990" s="324">
        <v>5.4935121342975242E-2</v>
      </c>
      <c r="D7990" s="324">
        <v>0.1183239635947004</v>
      </c>
    </row>
    <row r="7991" spans="1:4">
      <c r="A7991">
        <v>7990</v>
      </c>
      <c r="B7991" s="431">
        <v>135.986770786607</v>
      </c>
      <c r="C7991" s="324">
        <v>5.0202144500893608E-2</v>
      </c>
      <c r="D7991" s="324">
        <v>0.13656424097766207</v>
      </c>
    </row>
    <row r="7992" spans="1:4">
      <c r="A7992">
        <v>7991</v>
      </c>
      <c r="B7992" s="431">
        <v>123.30150958561364</v>
      </c>
      <c r="C7992" s="324">
        <v>6.8223902633517935E-2</v>
      </c>
      <c r="D7992" s="324">
        <v>0.11929070568806276</v>
      </c>
    </row>
    <row r="7993" spans="1:4">
      <c r="A7993">
        <v>7992</v>
      </c>
      <c r="B7993" s="431">
        <v>131.43328920409945</v>
      </c>
      <c r="C7993" s="324">
        <v>5.4154734501687223E-2</v>
      </c>
      <c r="D7993" s="324">
        <v>0.13096631191451807</v>
      </c>
    </row>
    <row r="7994" spans="1:4">
      <c r="A7994">
        <v>7993</v>
      </c>
      <c r="B7994" s="431">
        <v>130.36803950353894</v>
      </c>
      <c r="C7994" s="324">
        <v>5.289298853971669E-2</v>
      </c>
      <c r="D7994" s="324">
        <v>0.13052588885820929</v>
      </c>
    </row>
    <row r="7995" spans="1:4">
      <c r="A7995">
        <v>7994</v>
      </c>
      <c r="B7995" s="431">
        <v>147.09956589116229</v>
      </c>
      <c r="C7995" s="324">
        <v>7.8110618162020404E-2</v>
      </c>
      <c r="D7995" s="324">
        <v>0.13414480844055049</v>
      </c>
    </row>
    <row r="7996" spans="1:4">
      <c r="A7996">
        <v>7995</v>
      </c>
      <c r="B7996" s="431">
        <v>136.73276842681054</v>
      </c>
      <c r="C7996" s="324">
        <v>7.4860634112200064E-2</v>
      </c>
      <c r="D7996" s="324">
        <v>0.12753129953055242</v>
      </c>
    </row>
    <row r="7997" spans="1:4">
      <c r="A7997">
        <v>7996</v>
      </c>
      <c r="B7997" s="431">
        <v>143.74157701461044</v>
      </c>
      <c r="C7997" s="324">
        <v>7.1141606933037574E-2</v>
      </c>
      <c r="D7997" s="324">
        <v>0.13437685877346331</v>
      </c>
    </row>
    <row r="7998" spans="1:4">
      <c r="A7998">
        <v>7997</v>
      </c>
      <c r="B7998" s="431">
        <v>124.29966587880334</v>
      </c>
      <c r="C7998" s="324">
        <v>7.2669913173965137E-2</v>
      </c>
      <c r="D7998" s="324">
        <v>0.11869187465504072</v>
      </c>
    </row>
    <row r="7999" spans="1:4">
      <c r="A7999">
        <v>7998</v>
      </c>
      <c r="B7999" s="431">
        <v>127.23880966226264</v>
      </c>
      <c r="C7999" s="324">
        <v>5.8624182673461825E-2</v>
      </c>
      <c r="D7999" s="324">
        <v>0.12572033712072447</v>
      </c>
    </row>
    <row r="8000" spans="1:4">
      <c r="A8000">
        <v>7999</v>
      </c>
      <c r="B8000" s="431">
        <v>130.70984631932257</v>
      </c>
      <c r="C8000" s="324">
        <v>5.8107613384773778E-2</v>
      </c>
      <c r="D8000" s="324">
        <v>0.12884284388961498</v>
      </c>
    </row>
    <row r="8001" spans="1:4">
      <c r="A8001">
        <v>8000</v>
      </c>
      <c r="B8001" s="431">
        <v>118.76431139344545</v>
      </c>
      <c r="C8001" s="324">
        <v>6.9659704821957144E-2</v>
      </c>
      <c r="D8001" s="324">
        <v>0.11526132021292994</v>
      </c>
    </row>
    <row r="8002" spans="1:4">
      <c r="A8002">
        <v>8001</v>
      </c>
      <c r="B8002" s="431">
        <v>102.53886338686611</v>
      </c>
      <c r="C8002" s="324">
        <v>5.4848843172587848E-2</v>
      </c>
      <c r="D8002" s="324">
        <v>0.10573995920549666</v>
      </c>
    </row>
    <row r="8003" spans="1:4">
      <c r="A8003">
        <v>8002</v>
      </c>
      <c r="B8003" s="431">
        <v>130.37030087468895</v>
      </c>
      <c r="C8003" s="324">
        <v>6.25387020420929E-2</v>
      </c>
      <c r="D8003" s="324">
        <v>0.12693250980130122</v>
      </c>
    </row>
    <row r="8004" spans="1:4">
      <c r="A8004">
        <v>8003</v>
      </c>
      <c r="B8004" s="431">
        <v>138.27198369610858</v>
      </c>
      <c r="C8004" s="324">
        <v>7.1476999303082475E-2</v>
      </c>
      <c r="D8004" s="324">
        <v>0.12997100386649113</v>
      </c>
    </row>
    <row r="8005" spans="1:4">
      <c r="A8005">
        <v>8004</v>
      </c>
      <c r="B8005" s="431">
        <v>112.46650948879511</v>
      </c>
      <c r="C8005" s="324">
        <v>5.5911047046962682E-2</v>
      </c>
      <c r="D8005" s="324">
        <v>0.11401300629248651</v>
      </c>
    </row>
    <row r="8006" spans="1:4">
      <c r="A8006">
        <v>8005</v>
      </c>
      <c r="B8006" s="431">
        <v>139.58955856222352</v>
      </c>
      <c r="C8006" s="324">
        <v>7.6441498210859257E-2</v>
      </c>
      <c r="D8006" s="324">
        <v>0.12912706499271046</v>
      </c>
    </row>
    <row r="8007" spans="1:4">
      <c r="A8007">
        <v>8006</v>
      </c>
      <c r="B8007" s="431">
        <v>131.4060586112567</v>
      </c>
      <c r="C8007" s="324">
        <v>7.1045521516839752E-2</v>
      </c>
      <c r="D8007" s="324">
        <v>0.12475927090145902</v>
      </c>
    </row>
    <row r="8008" spans="1:4">
      <c r="A8008">
        <v>8007</v>
      </c>
      <c r="B8008" s="431">
        <v>131.0664220596056</v>
      </c>
      <c r="C8008" s="324">
        <v>7.0804166305253366E-2</v>
      </c>
      <c r="D8008" s="324">
        <v>0.12457654728159755</v>
      </c>
    </row>
    <row r="8009" spans="1:4">
      <c r="A8009">
        <v>8008</v>
      </c>
      <c r="B8009" s="431">
        <v>116.16907050610082</v>
      </c>
      <c r="C8009" s="324">
        <v>5.7313852769934504E-2</v>
      </c>
      <c r="D8009" s="324">
        <v>0.11676766589781554</v>
      </c>
    </row>
    <row r="8010" spans="1:4">
      <c r="A8010">
        <v>8009</v>
      </c>
      <c r="B8010" s="431">
        <v>129.6185845980435</v>
      </c>
      <c r="C8010" s="324">
        <v>6.2336588652029908E-2</v>
      </c>
      <c r="D8010" s="324">
        <v>0.1263851324510642</v>
      </c>
    </row>
    <row r="8011" spans="1:4">
      <c r="A8011">
        <v>8010</v>
      </c>
      <c r="B8011" s="431">
        <v>121.70798511472917</v>
      </c>
      <c r="C8011" s="324">
        <v>5.1292722514501184E-2</v>
      </c>
      <c r="D8011" s="324">
        <v>0.1235005049591042</v>
      </c>
    </row>
    <row r="8012" spans="1:4">
      <c r="A8012">
        <v>8011</v>
      </c>
      <c r="B8012" s="431">
        <v>120.65997780444405</v>
      </c>
      <c r="C8012" s="324">
        <v>6.4171626350922342E-2</v>
      </c>
      <c r="D8012" s="324">
        <v>0.11842186366969658</v>
      </c>
    </row>
    <row r="8013" spans="1:4">
      <c r="A8013">
        <v>8012</v>
      </c>
      <c r="B8013" s="431">
        <v>127.91649610266309</v>
      </c>
      <c r="C8013" s="324">
        <v>6.2211748250858741E-2</v>
      </c>
      <c r="D8013" s="324">
        <v>0.1250240683659769</v>
      </c>
    </row>
    <row r="8014" spans="1:4">
      <c r="A8014">
        <v>8013</v>
      </c>
      <c r="B8014" s="431">
        <v>130.7632621238445</v>
      </c>
      <c r="C8014" s="324">
        <v>6.7886637327208482E-2</v>
      </c>
      <c r="D8014" s="324">
        <v>0.12535039662693659</v>
      </c>
    </row>
    <row r="8015" spans="1:4">
      <c r="A8015">
        <v>8014</v>
      </c>
      <c r="B8015" s="431">
        <v>137.1244736907465</v>
      </c>
      <c r="C8015" s="324">
        <v>6.277590999974679E-2</v>
      </c>
      <c r="D8015" s="324">
        <v>0.13240602223574924</v>
      </c>
    </row>
    <row r="8016" spans="1:4">
      <c r="A8016">
        <v>8015</v>
      </c>
      <c r="B8016" s="431">
        <v>128.80243694020996</v>
      </c>
      <c r="C8016" s="324">
        <v>5.8380063696941396E-2</v>
      </c>
      <c r="D8016" s="324">
        <v>0.12712873545178174</v>
      </c>
    </row>
    <row r="8017" spans="1:4">
      <c r="A8017">
        <v>8016</v>
      </c>
      <c r="B8017" s="431">
        <v>144.33780068865278</v>
      </c>
      <c r="C8017" s="324">
        <v>6.9429379817763981E-2</v>
      </c>
      <c r="D8017" s="324">
        <v>0.13554380697180848</v>
      </c>
    </row>
    <row r="8018" spans="1:4">
      <c r="A8018">
        <v>8017</v>
      </c>
      <c r="B8018" s="431">
        <v>153.50509052547778</v>
      </c>
      <c r="C8018" s="324">
        <v>6.1938456563250373E-2</v>
      </c>
      <c r="D8018" s="324">
        <v>0.14628784500733236</v>
      </c>
    </row>
    <row r="8019" spans="1:4">
      <c r="A8019">
        <v>8018</v>
      </c>
      <c r="B8019" s="431">
        <v>123.4692774521952</v>
      </c>
      <c r="C8019" s="324">
        <v>6.0379833732908519E-2</v>
      </c>
      <c r="D8019" s="324">
        <v>0.12195388183105786</v>
      </c>
    </row>
    <row r="8020" spans="1:4">
      <c r="A8020">
        <v>8019</v>
      </c>
      <c r="B8020" s="431">
        <v>116.55527561639232</v>
      </c>
      <c r="C8020" s="324">
        <v>6.8281932043974258E-2</v>
      </c>
      <c r="D8020" s="324">
        <v>0.11390242603540517</v>
      </c>
    </row>
    <row r="8021" spans="1:4">
      <c r="A8021">
        <v>8020</v>
      </c>
      <c r="B8021" s="431">
        <v>120.75044303267244</v>
      </c>
      <c r="C8021" s="324">
        <v>7.6322706959360609E-2</v>
      </c>
      <c r="D8021" s="324">
        <v>0.11488600529914481</v>
      </c>
    </row>
    <row r="8022" spans="1:4">
      <c r="A8022">
        <v>8021</v>
      </c>
      <c r="B8022" s="431">
        <v>138.91179234645622</v>
      </c>
      <c r="C8022" s="324">
        <v>5.2699420723458484E-2</v>
      </c>
      <c r="D8022" s="324">
        <v>0.13807784411797999</v>
      </c>
    </row>
    <row r="8023" spans="1:4">
      <c r="A8023">
        <v>8022</v>
      </c>
      <c r="B8023" s="431">
        <v>119.23127906328223</v>
      </c>
      <c r="C8023" s="324">
        <v>5.1014694925870144E-2</v>
      </c>
      <c r="D8023" s="324">
        <v>0.12140572256046481</v>
      </c>
    </row>
    <row r="8024" spans="1:4">
      <c r="A8024">
        <v>8023</v>
      </c>
      <c r="B8024" s="431">
        <v>133.91242370213101</v>
      </c>
      <c r="C8024" s="324">
        <v>7.184420395728397E-2</v>
      </c>
      <c r="D8024" s="324">
        <v>0.12643635668867811</v>
      </c>
    </row>
    <row r="8025" spans="1:4">
      <c r="A8025">
        <v>8024</v>
      </c>
      <c r="B8025" s="431">
        <v>138.27335235402376</v>
      </c>
      <c r="C8025" s="324">
        <v>5.2040573196504535E-2</v>
      </c>
      <c r="D8025" s="324">
        <v>0.13780151658550541</v>
      </c>
    </row>
    <row r="8026" spans="1:4">
      <c r="A8026">
        <v>8025</v>
      </c>
      <c r="B8026" s="431">
        <v>114.73527994399713</v>
      </c>
      <c r="C8026" s="324">
        <v>5.1785343602199739E-2</v>
      </c>
      <c r="D8026" s="324">
        <v>0.11719551344343791</v>
      </c>
    </row>
    <row r="8027" spans="1:4">
      <c r="A8027">
        <v>8026</v>
      </c>
      <c r="B8027" s="431">
        <v>121.44787097010386</v>
      </c>
      <c r="C8027" s="324">
        <v>6.8581926547261862E-2</v>
      </c>
      <c r="D8027" s="324">
        <v>0.11770582131802101</v>
      </c>
    </row>
    <row r="8028" spans="1:4">
      <c r="A8028">
        <v>8027</v>
      </c>
      <c r="B8028" s="431">
        <v>121.65338053532813</v>
      </c>
      <c r="C8028" s="324">
        <v>6.8337501938611975E-2</v>
      </c>
      <c r="D8028" s="324">
        <v>0.11794363373170016</v>
      </c>
    </row>
    <row r="8029" spans="1:4">
      <c r="A8029">
        <v>8028</v>
      </c>
      <c r="B8029" s="431">
        <v>120.10036145381372</v>
      </c>
      <c r="C8029" s="324">
        <v>5.6147398485870754E-2</v>
      </c>
      <c r="D8029" s="324">
        <v>0.12048790161455385</v>
      </c>
    </row>
    <row r="8030" spans="1:4">
      <c r="A8030">
        <v>8029</v>
      </c>
      <c r="B8030" s="431">
        <v>155.78276932769938</v>
      </c>
      <c r="C8030" s="324">
        <v>6.799856359045886E-2</v>
      </c>
      <c r="D8030" s="324">
        <v>0.14526133643919562</v>
      </c>
    </row>
    <row r="8031" spans="1:4">
      <c r="A8031">
        <v>8030</v>
      </c>
      <c r="B8031" s="431">
        <v>126.95203070824823</v>
      </c>
      <c r="C8031" s="324">
        <v>6.1857199571960238E-2</v>
      </c>
      <c r="D8031" s="324">
        <v>0.12434980989864669</v>
      </c>
    </row>
    <row r="8032" spans="1:4">
      <c r="A8032">
        <v>8031</v>
      </c>
      <c r="B8032" s="431">
        <v>140.62703434625598</v>
      </c>
      <c r="C8032" s="324">
        <v>6.1532160221381194E-2</v>
      </c>
      <c r="D8032" s="324">
        <v>0.13580282414895511</v>
      </c>
    </row>
    <row r="8033" spans="1:4">
      <c r="A8033">
        <v>8032</v>
      </c>
      <c r="B8033" s="431">
        <v>136.17175474312663</v>
      </c>
      <c r="C8033" s="324">
        <v>6.0042546074857261E-2</v>
      </c>
      <c r="D8033" s="324">
        <v>0.13269570453482626</v>
      </c>
    </row>
    <row r="8034" spans="1:4">
      <c r="A8034">
        <v>8033</v>
      </c>
      <c r="B8034" s="431">
        <v>117.21174949254535</v>
      </c>
      <c r="C8034" s="324">
        <v>6.3089276670054192E-2</v>
      </c>
      <c r="D8034" s="324">
        <v>0.1159246352013787</v>
      </c>
    </row>
    <row r="8035" spans="1:4">
      <c r="A8035">
        <v>8034</v>
      </c>
      <c r="B8035" s="431">
        <v>106.34031634515551</v>
      </c>
      <c r="C8035" s="324">
        <v>5.6603449791019528E-2</v>
      </c>
      <c r="D8035" s="324">
        <v>0.10858193917733094</v>
      </c>
    </row>
    <row r="8036" spans="1:4">
      <c r="A8036">
        <v>8035</v>
      </c>
      <c r="B8036" s="431">
        <v>130.62943236691609</v>
      </c>
      <c r="C8036" s="324">
        <v>6.3977238630865352E-2</v>
      </c>
      <c r="D8036" s="324">
        <v>0.1266276526051181</v>
      </c>
    </row>
    <row r="8037" spans="1:4">
      <c r="A8037">
        <v>8036</v>
      </c>
      <c r="B8037" s="431">
        <v>131.43604990884347</v>
      </c>
      <c r="C8037" s="324">
        <v>6.2586107697610791E-2</v>
      </c>
      <c r="D8037" s="324">
        <v>0.12779358644891864</v>
      </c>
    </row>
    <row r="8038" spans="1:4">
      <c r="A8038">
        <v>8037</v>
      </c>
      <c r="B8038" s="431">
        <v>121.17215294122092</v>
      </c>
      <c r="C8038" s="324">
        <v>7.5823425597429009E-2</v>
      </c>
      <c r="D8038" s="324">
        <v>0.11534938719396684</v>
      </c>
    </row>
    <row r="8039" spans="1:4">
      <c r="A8039">
        <v>8038</v>
      </c>
      <c r="B8039" s="431">
        <v>120.24239698145763</v>
      </c>
      <c r="C8039" s="324">
        <v>7.5666732804694561E-2</v>
      </c>
      <c r="D8039" s="324">
        <v>0.11468675592045101</v>
      </c>
    </row>
    <row r="8040" spans="1:4">
      <c r="A8040">
        <v>8039</v>
      </c>
      <c r="B8040" s="431">
        <v>124.83399896126443</v>
      </c>
      <c r="C8040" s="324">
        <v>6.002256256994911E-2</v>
      </c>
      <c r="D8040" s="324">
        <v>0.12321448739620654</v>
      </c>
    </row>
    <row r="8041" spans="1:4">
      <c r="A8041">
        <v>8040</v>
      </c>
      <c r="B8041" s="431">
        <v>161.05266432040989</v>
      </c>
      <c r="C8041" s="324">
        <v>7.7564453798143404E-2</v>
      </c>
      <c r="D8041" s="324">
        <v>0.14486551896369348</v>
      </c>
    </row>
    <row r="8042" spans="1:4">
      <c r="A8042">
        <v>8041</v>
      </c>
      <c r="B8042" s="431">
        <v>135.25021572921852</v>
      </c>
      <c r="C8042" s="324">
        <v>7.0179553907448219E-2</v>
      </c>
      <c r="D8042" s="324">
        <v>0.12808468034017698</v>
      </c>
    </row>
    <row r="8043" spans="1:4">
      <c r="A8043">
        <v>8042</v>
      </c>
      <c r="B8043" s="431">
        <v>126.43706101988948</v>
      </c>
      <c r="C8043" s="324">
        <v>7.4715358379630073E-2</v>
      </c>
      <c r="D8043" s="324">
        <v>0.11970091683425245</v>
      </c>
    </row>
    <row r="8044" spans="1:4">
      <c r="A8044">
        <v>8043</v>
      </c>
      <c r="B8044" s="431">
        <v>126.13131400417568</v>
      </c>
      <c r="C8044" s="324">
        <v>6.2410241441060901E-2</v>
      </c>
      <c r="D8044" s="324">
        <v>0.12348221288831127</v>
      </c>
    </row>
    <row r="8045" spans="1:4">
      <c r="A8045">
        <v>8044</v>
      </c>
      <c r="B8045" s="431">
        <v>129.92973911315119</v>
      </c>
      <c r="C8045" s="324">
        <v>5.121379693560945E-2</v>
      </c>
      <c r="D8045" s="324">
        <v>0.13078880526929601</v>
      </c>
    </row>
    <row r="8046" spans="1:4">
      <c r="A8046">
        <v>8045</v>
      </c>
      <c r="B8046" s="431">
        <v>104.76199259697935</v>
      </c>
      <c r="C8046" s="324">
        <v>7.162171558552502E-2</v>
      </c>
      <c r="D8046" s="324">
        <v>0.10377555815728176</v>
      </c>
    </row>
    <row r="8047" spans="1:4">
      <c r="A8047">
        <v>8046</v>
      </c>
      <c r="B8047" s="431">
        <v>123.30479084530138</v>
      </c>
      <c r="C8047" s="324">
        <v>7.3828359457584272E-2</v>
      </c>
      <c r="D8047" s="324">
        <v>0.11756964131524897</v>
      </c>
    </row>
    <row r="8048" spans="1:4">
      <c r="A8048">
        <v>8047</v>
      </c>
      <c r="B8048" s="431">
        <v>124.12924979705522</v>
      </c>
      <c r="C8048" s="324">
        <v>5.1042620298006866E-2</v>
      </c>
      <c r="D8048" s="324">
        <v>0.12572683775626925</v>
      </c>
    </row>
    <row r="8049" spans="1:4">
      <c r="A8049">
        <v>8048</v>
      </c>
      <c r="B8049" s="431">
        <v>115.2778576840679</v>
      </c>
      <c r="C8049" s="324">
        <v>6.829194217375105E-2</v>
      </c>
      <c r="D8049" s="324">
        <v>0.11288283470612624</v>
      </c>
    </row>
    <row r="8050" spans="1:4">
      <c r="A8050">
        <v>8049</v>
      </c>
      <c r="B8050" s="431">
        <v>143.26159030071886</v>
      </c>
      <c r="C8050" s="324">
        <v>7.022392746537176E-2</v>
      </c>
      <c r="D8050" s="324">
        <v>0.13437108900552072</v>
      </c>
    </row>
    <row r="8051" spans="1:4">
      <c r="A8051">
        <v>8050</v>
      </c>
      <c r="B8051" s="431">
        <v>111.86460882255267</v>
      </c>
      <c r="C8051" s="324">
        <v>5.6538825024170257E-2</v>
      </c>
      <c r="D8051" s="324">
        <v>0.11332086803302555</v>
      </c>
    </row>
    <row r="8052" spans="1:4">
      <c r="A8052">
        <v>8051</v>
      </c>
      <c r="B8052" s="431">
        <v>127.77632270525571</v>
      </c>
      <c r="C8052" s="324">
        <v>7.6869923489573375E-2</v>
      </c>
      <c r="D8052" s="324">
        <v>0.12004018616362801</v>
      </c>
    </row>
    <row r="8053" spans="1:4">
      <c r="A8053">
        <v>8052</v>
      </c>
      <c r="B8053" s="431">
        <v>126.62027569263033</v>
      </c>
      <c r="C8053" s="324">
        <v>5.832818829376632E-2</v>
      </c>
      <c r="D8053" s="324">
        <v>0.12530226201323777</v>
      </c>
    </row>
    <row r="8054" spans="1:4">
      <c r="A8054">
        <v>8053</v>
      </c>
      <c r="B8054" s="431">
        <v>133.39216235342872</v>
      </c>
      <c r="C8054" s="324">
        <v>5.2000525832176459E-2</v>
      </c>
      <c r="D8054" s="324">
        <v>0.13352846225606835</v>
      </c>
    </row>
    <row r="8055" spans="1:4">
      <c r="A8055">
        <v>8054</v>
      </c>
      <c r="B8055" s="431">
        <v>139.62840580598652</v>
      </c>
      <c r="C8055" s="324">
        <v>6.2574975873611396E-2</v>
      </c>
      <c r="D8055" s="324">
        <v>0.13454863694216759</v>
      </c>
    </row>
    <row r="8056" spans="1:4">
      <c r="A8056">
        <v>8055</v>
      </c>
      <c r="B8056" s="431">
        <v>146.75480980923976</v>
      </c>
      <c r="C8056" s="324">
        <v>6.1067370069710247E-2</v>
      </c>
      <c r="D8056" s="324">
        <v>0.14109215287258975</v>
      </c>
    </row>
    <row r="8057" spans="1:4">
      <c r="A8057">
        <v>8056</v>
      </c>
      <c r="B8057" s="431">
        <v>129.49439821223285</v>
      </c>
      <c r="C8057" s="324">
        <v>7.6216548660870895E-2</v>
      </c>
      <c r="D8057" s="324">
        <v>0.12155082552952276</v>
      </c>
    </row>
    <row r="8058" spans="1:4">
      <c r="A8058">
        <v>8057</v>
      </c>
      <c r="B8058" s="431">
        <v>126.1503021133467</v>
      </c>
      <c r="C8058" s="324">
        <v>6.0900123175652757E-2</v>
      </c>
      <c r="D8058" s="324">
        <v>0.12401389520378275</v>
      </c>
    </row>
    <row r="8059" spans="1:4">
      <c r="A8059">
        <v>8058</v>
      </c>
      <c r="B8059" s="431">
        <v>137.11668395347385</v>
      </c>
      <c r="C8059" s="324">
        <v>6.8173182717605113E-2</v>
      </c>
      <c r="D8059" s="324">
        <v>0.13031092790052815</v>
      </c>
    </row>
    <row r="8060" spans="1:4">
      <c r="A8060">
        <v>8059</v>
      </c>
      <c r="B8060" s="431">
        <v>120.14772022608578</v>
      </c>
      <c r="C8060" s="324">
        <v>6.3278001087381505E-2</v>
      </c>
      <c r="D8060" s="324">
        <v>0.1182783133646689</v>
      </c>
    </row>
    <row r="8061" spans="1:4">
      <c r="A8061">
        <v>8060</v>
      </c>
      <c r="B8061" s="431">
        <v>140.73308880018095</v>
      </c>
      <c r="C8061" s="324">
        <v>6.3380361377904357E-2</v>
      </c>
      <c r="D8061" s="324">
        <v>0.13512751491394734</v>
      </c>
    </row>
    <row r="8062" spans="1:4">
      <c r="A8062">
        <v>8061</v>
      </c>
      <c r="B8062" s="431">
        <v>117.54847452846063</v>
      </c>
      <c r="C8062" s="324">
        <v>7.1933517158931828E-2</v>
      </c>
      <c r="D8062" s="324">
        <v>0.11366323248462223</v>
      </c>
    </row>
    <row r="8063" spans="1:4">
      <c r="A8063">
        <v>8062</v>
      </c>
      <c r="B8063" s="431">
        <v>139.52017327884698</v>
      </c>
      <c r="C8063" s="324">
        <v>5.0915040607058933E-2</v>
      </c>
      <c r="D8063" s="324">
        <v>0.13939008351780963</v>
      </c>
    </row>
    <row r="8064" spans="1:4">
      <c r="A8064">
        <v>8063</v>
      </c>
      <c r="B8064" s="431">
        <v>135.58523603116629</v>
      </c>
      <c r="C8064" s="324">
        <v>6.3324081759585107E-2</v>
      </c>
      <c r="D8064" s="324">
        <v>0.1309277538810954</v>
      </c>
    </row>
    <row r="8065" spans="1:4">
      <c r="A8065">
        <v>8064</v>
      </c>
      <c r="B8065" s="431">
        <v>138.74924544119636</v>
      </c>
      <c r="C8065" s="324">
        <v>7.2735160869888571E-2</v>
      </c>
      <c r="D8065" s="324">
        <v>0.12986815473616636</v>
      </c>
    </row>
    <row r="8066" spans="1:4">
      <c r="A8066">
        <v>8065</v>
      </c>
      <c r="B8066" s="431">
        <v>152.85309284710914</v>
      </c>
      <c r="C8066" s="324">
        <v>5.7776830572531017E-2</v>
      </c>
      <c r="D8066" s="324">
        <v>0.14775456178891128</v>
      </c>
    </row>
    <row r="8067" spans="1:4">
      <c r="A8067">
        <v>8066</v>
      </c>
      <c r="B8067" s="431">
        <v>137.9256053531883</v>
      </c>
      <c r="C8067" s="324">
        <v>5.2406510744433157E-2</v>
      </c>
      <c r="D8067" s="324">
        <v>0.13733960575752421</v>
      </c>
    </row>
    <row r="8068" spans="1:4">
      <c r="A8068">
        <v>8067</v>
      </c>
      <c r="B8068" s="431">
        <v>115.2340683817512</v>
      </c>
      <c r="C8068" s="324">
        <v>5.1754931263511508E-2</v>
      </c>
      <c r="D8068" s="324">
        <v>0.11764381150440903</v>
      </c>
    </row>
    <row r="8069" spans="1:4">
      <c r="A8069">
        <v>8068</v>
      </c>
      <c r="B8069" s="431">
        <v>121.97653708950278</v>
      </c>
      <c r="C8069" s="324">
        <v>7.5638296359981552E-2</v>
      </c>
      <c r="D8069" s="324">
        <v>0.11601522063199114</v>
      </c>
    </row>
    <row r="8070" spans="1:4">
      <c r="A8070">
        <v>8069</v>
      </c>
      <c r="B8070" s="431">
        <v>126.6259078791814</v>
      </c>
      <c r="C8070" s="324">
        <v>5.8221581465667853E-2</v>
      </c>
      <c r="D8070" s="324">
        <v>0.12534454794416419</v>
      </c>
    </row>
    <row r="8071" spans="1:4">
      <c r="A8071">
        <v>8070</v>
      </c>
      <c r="B8071" s="431">
        <v>97.953172722500014</v>
      </c>
      <c r="C8071" s="324">
        <v>5.1688310905214543E-2</v>
      </c>
      <c r="D8071" s="324">
        <v>0.1024463593312967</v>
      </c>
    </row>
    <row r="8072" spans="1:4">
      <c r="A8072">
        <v>8071</v>
      </c>
      <c r="B8072" s="431">
        <v>138.76351631126093</v>
      </c>
      <c r="C8072" s="324">
        <v>5.3339893679758485E-2</v>
      </c>
      <c r="D8072" s="324">
        <v>0.13767304300978125</v>
      </c>
    </row>
    <row r="8073" spans="1:4">
      <c r="A8073">
        <v>8072</v>
      </c>
      <c r="B8073" s="431">
        <v>119.71270030813402</v>
      </c>
      <c r="C8073" s="324">
        <v>7.8823304119903279E-2</v>
      </c>
      <c r="D8073" s="324">
        <v>0.1134034989850525</v>
      </c>
    </row>
    <row r="8074" spans="1:4">
      <c r="A8074">
        <v>8073</v>
      </c>
      <c r="B8074" s="431">
        <v>148.36035128993652</v>
      </c>
      <c r="C8074" s="324">
        <v>7.8272402108773773E-2</v>
      </c>
      <c r="D8074" s="324">
        <v>0.13502484637169782</v>
      </c>
    </row>
    <row r="8075" spans="1:4">
      <c r="A8075">
        <v>8074</v>
      </c>
      <c r="B8075" s="431">
        <v>120.06568093263103</v>
      </c>
      <c r="C8075" s="324">
        <v>7.5503997567810122E-2</v>
      </c>
      <c r="D8075" s="324">
        <v>0.11459835977235051</v>
      </c>
    </row>
    <row r="8076" spans="1:4">
      <c r="A8076">
        <v>8075</v>
      </c>
      <c r="B8076" s="431">
        <v>114.93472216621085</v>
      </c>
      <c r="C8076" s="324">
        <v>5.3462557202886118E-2</v>
      </c>
      <c r="D8076" s="324">
        <v>0.11686286183397931</v>
      </c>
    </row>
    <row r="8077" spans="1:4">
      <c r="A8077">
        <v>8076</v>
      </c>
      <c r="B8077" s="431">
        <v>140.73290145757659</v>
      </c>
      <c r="C8077" s="324">
        <v>5.8061999752215113E-2</v>
      </c>
      <c r="D8077" s="324">
        <v>0.13734945179974176</v>
      </c>
    </row>
    <row r="8078" spans="1:4">
      <c r="A8078">
        <v>8077</v>
      </c>
      <c r="B8078" s="431">
        <v>141.27428385654889</v>
      </c>
      <c r="C8078" s="324">
        <v>7.7444901399987234E-2</v>
      </c>
      <c r="D8078" s="324">
        <v>0.13002487837279239</v>
      </c>
    </row>
    <row r="8079" spans="1:4">
      <c r="A8079">
        <v>8078</v>
      </c>
      <c r="B8079" s="431">
        <v>129.92616964731283</v>
      </c>
      <c r="C8079" s="324">
        <v>5.674184370168571E-2</v>
      </c>
      <c r="D8079" s="324">
        <v>0.12868608511588162</v>
      </c>
    </row>
    <row r="8080" spans="1:4">
      <c r="A8080">
        <v>8079</v>
      </c>
      <c r="B8080" s="431">
        <v>102.74043460288271</v>
      </c>
      <c r="C8080" s="324">
        <v>6.8352751526214534E-2</v>
      </c>
      <c r="D8080" s="324">
        <v>0.10289045179566264</v>
      </c>
    </row>
    <row r="8081" spans="1:4">
      <c r="A8081">
        <v>8080</v>
      </c>
      <c r="B8081" s="431">
        <v>150.00585511800375</v>
      </c>
      <c r="C8081" s="324">
        <v>7.7202580048331332E-2</v>
      </c>
      <c r="D8081" s="324">
        <v>0.13670200652685391</v>
      </c>
    </row>
    <row r="8082" spans="1:4">
      <c r="A8082">
        <v>8081</v>
      </c>
      <c r="B8082" s="431">
        <v>146.04774054600799</v>
      </c>
      <c r="C8082" s="324">
        <v>7.2594824369342448E-2</v>
      </c>
      <c r="D8082" s="324">
        <v>0.1355811145884491</v>
      </c>
    </row>
    <row r="8083" spans="1:4">
      <c r="A8083">
        <v>8082</v>
      </c>
      <c r="B8083" s="431">
        <v>133.93002441837936</v>
      </c>
      <c r="C8083" s="324">
        <v>7.9841276593432431E-2</v>
      </c>
      <c r="D8083" s="324">
        <v>0.12367823424430222</v>
      </c>
    </row>
    <row r="8084" spans="1:4">
      <c r="A8084">
        <v>8083</v>
      </c>
      <c r="B8084" s="431">
        <v>111.98762275600673</v>
      </c>
      <c r="C8084" s="324">
        <v>6.6207695978790379E-2</v>
      </c>
      <c r="D8084" s="324">
        <v>0.11080672433895843</v>
      </c>
    </row>
    <row r="8085" spans="1:4">
      <c r="A8085">
        <v>8084</v>
      </c>
      <c r="B8085" s="431">
        <v>113.49067399261831</v>
      </c>
      <c r="C8085" s="324">
        <v>6.7325111323653306E-2</v>
      </c>
      <c r="D8085" s="324">
        <v>0.11171818145003207</v>
      </c>
    </row>
    <row r="8086" spans="1:4">
      <c r="A8086">
        <v>8085</v>
      </c>
      <c r="B8086" s="431">
        <v>113.76716880304598</v>
      </c>
      <c r="C8086" s="324">
        <v>6.5101687342441497E-2</v>
      </c>
      <c r="D8086" s="324">
        <v>0.11254196284702339</v>
      </c>
    </row>
    <row r="8087" spans="1:4">
      <c r="A8087">
        <v>8086</v>
      </c>
      <c r="B8087" s="431">
        <v>129.79121244142422</v>
      </c>
      <c r="C8087" s="324">
        <v>6.2376309625048337E-2</v>
      </c>
      <c r="D8087" s="324">
        <v>0.12651335928754584</v>
      </c>
    </row>
    <row r="8088" spans="1:4">
      <c r="A8088">
        <v>8087</v>
      </c>
      <c r="B8088" s="431">
        <v>134.97506320447729</v>
      </c>
      <c r="C8088" s="324">
        <v>6.3036624935007016E-2</v>
      </c>
      <c r="D8088" s="324">
        <v>0.1305371021234063</v>
      </c>
    </row>
    <row r="8089" spans="1:4">
      <c r="A8089">
        <v>8088</v>
      </c>
      <c r="B8089" s="431">
        <v>138.24468495939954</v>
      </c>
      <c r="C8089" s="324">
        <v>7.46357150443996E-2</v>
      </c>
      <c r="D8089" s="324">
        <v>0.12877089037802028</v>
      </c>
    </row>
    <row r="8090" spans="1:4">
      <c r="A8090">
        <v>8089</v>
      </c>
      <c r="B8090" s="431">
        <v>138.59795235339351</v>
      </c>
      <c r="C8090" s="324">
        <v>6.1459820443512787E-2</v>
      </c>
      <c r="D8090" s="324">
        <v>0.13414939667175746</v>
      </c>
    </row>
    <row r="8091" spans="1:4">
      <c r="A8091">
        <v>8090</v>
      </c>
      <c r="B8091" s="431">
        <v>117.52651213282272</v>
      </c>
      <c r="C8091" s="324">
        <v>6.327656529530723E-2</v>
      </c>
      <c r="D8091" s="324">
        <v>0.11612791697559252</v>
      </c>
    </row>
    <row r="8092" spans="1:4">
      <c r="A8092">
        <v>8091</v>
      </c>
      <c r="B8092" s="431">
        <v>149.47311328627944</v>
      </c>
      <c r="C8092" s="324">
        <v>5.7656668027703036E-2</v>
      </c>
      <c r="D8092" s="324">
        <v>0.1449433813293759</v>
      </c>
    </row>
    <row r="8093" spans="1:4">
      <c r="A8093">
        <v>8092</v>
      </c>
      <c r="B8093" s="431">
        <v>133.90123221763767</v>
      </c>
      <c r="C8093" s="324">
        <v>6.7635752310806777E-2</v>
      </c>
      <c r="D8093" s="324">
        <v>0.1279459671552319</v>
      </c>
    </row>
    <row r="8094" spans="1:4">
      <c r="A8094">
        <v>8093</v>
      </c>
      <c r="B8094" s="431">
        <v>119.59616772646788</v>
      </c>
      <c r="C8094" s="324">
        <v>7.529746775296399E-2</v>
      </c>
      <c r="D8094" s="324">
        <v>0.11429875471742866</v>
      </c>
    </row>
    <row r="8095" spans="1:4">
      <c r="A8095">
        <v>8094</v>
      </c>
      <c r="B8095" s="431">
        <v>126.16610715414933</v>
      </c>
      <c r="C8095" s="324">
        <v>5.2587972997030233E-2</v>
      </c>
      <c r="D8095" s="324">
        <v>0.12696342343411371</v>
      </c>
    </row>
    <row r="8096" spans="1:4">
      <c r="A8096">
        <v>8095</v>
      </c>
      <c r="B8096" s="431">
        <v>152.18562164023018</v>
      </c>
      <c r="C8096" s="324">
        <v>7.6741390678445529E-2</v>
      </c>
      <c r="D8096" s="324">
        <v>0.13854306772748107</v>
      </c>
    </row>
    <row r="8097" spans="1:4">
      <c r="A8097">
        <v>8096</v>
      </c>
      <c r="B8097" s="431">
        <v>131.5395734342394</v>
      </c>
      <c r="C8097" s="324">
        <v>7.0500178565504112E-2</v>
      </c>
      <c r="D8097" s="324">
        <v>0.12505307629208057</v>
      </c>
    </row>
    <row r="8098" spans="1:4">
      <c r="A8098">
        <v>8097</v>
      </c>
      <c r="B8098" s="431">
        <v>151.97263868956193</v>
      </c>
      <c r="C8098" s="324">
        <v>7.4835237001457833E-2</v>
      </c>
      <c r="D8098" s="324">
        <v>0.13920054079690333</v>
      </c>
    </row>
    <row r="8099" spans="1:4">
      <c r="A8099">
        <v>8098</v>
      </c>
      <c r="B8099" s="431">
        <v>133.36845004728099</v>
      </c>
      <c r="C8099" s="324">
        <v>6.5960813223366069E-2</v>
      </c>
      <c r="D8099" s="324">
        <v>0.12813208444259774</v>
      </c>
    </row>
    <row r="8100" spans="1:4">
      <c r="A8100">
        <v>8099</v>
      </c>
      <c r="B8100" s="431">
        <v>143.88781937081254</v>
      </c>
      <c r="C8100" s="324">
        <v>6.9512824080657606E-2</v>
      </c>
      <c r="D8100" s="324">
        <v>0.13515395127044283</v>
      </c>
    </row>
    <row r="8101" spans="1:4">
      <c r="A8101">
        <v>8100</v>
      </c>
      <c r="B8101" s="431">
        <v>137.78033283297685</v>
      </c>
      <c r="C8101" s="324">
        <v>6.0876950985229085E-2</v>
      </c>
      <c r="D8101" s="324">
        <v>0.13370513742744258</v>
      </c>
    </row>
    <row r="8102" spans="1:4">
      <c r="A8102">
        <v>8101</v>
      </c>
      <c r="B8102" s="431">
        <v>142.51109411507173</v>
      </c>
      <c r="C8102" s="324">
        <v>7.7913381293375689E-2</v>
      </c>
      <c r="D8102" s="324">
        <v>0.13077779820558413</v>
      </c>
    </row>
    <row r="8103" spans="1:4">
      <c r="A8103">
        <v>8102</v>
      </c>
      <c r="B8103" s="431">
        <v>103.87507388727155</v>
      </c>
      <c r="C8103" s="324">
        <v>7.1278239596299017E-2</v>
      </c>
      <c r="D8103" s="324">
        <v>0.1031575129864567</v>
      </c>
    </row>
    <row r="8104" spans="1:4">
      <c r="A8104">
        <v>8103</v>
      </c>
      <c r="B8104" s="431">
        <v>138.21063469945685</v>
      </c>
      <c r="C8104" s="324">
        <v>5.8246221578794638E-2</v>
      </c>
      <c r="D8104" s="324">
        <v>0.13513717725039698</v>
      </c>
    </row>
    <row r="8105" spans="1:4">
      <c r="A8105">
        <v>8104</v>
      </c>
      <c r="B8105" s="431">
        <v>142.18392625577073</v>
      </c>
      <c r="C8105" s="324">
        <v>6.3779187558116013E-2</v>
      </c>
      <c r="D8105" s="324">
        <v>0.13615090231750998</v>
      </c>
    </row>
    <row r="8106" spans="1:4">
      <c r="A8106">
        <v>8105</v>
      </c>
      <c r="B8106" s="431">
        <v>139.43201266867808</v>
      </c>
      <c r="C8106" s="324">
        <v>7.649652273696686E-2</v>
      </c>
      <c r="D8106" s="324">
        <v>0.12898731554993506</v>
      </c>
    </row>
    <row r="8107" spans="1:4">
      <c r="A8107">
        <v>8106</v>
      </c>
      <c r="B8107" s="431">
        <v>126.47962149685311</v>
      </c>
      <c r="C8107" s="324">
        <v>7.775887341134198E-2</v>
      </c>
      <c r="D8107" s="324">
        <v>0.11878515398114245</v>
      </c>
    </row>
    <row r="8108" spans="1:4">
      <c r="A8108">
        <v>8107</v>
      </c>
      <c r="B8108" s="431">
        <v>136.40555848935398</v>
      </c>
      <c r="C8108" s="324">
        <v>7.8828304386152098E-2</v>
      </c>
      <c r="D8108" s="324">
        <v>0.12587027679075735</v>
      </c>
    </row>
    <row r="8109" spans="1:4">
      <c r="A8109">
        <v>8108</v>
      </c>
      <c r="B8109" s="431">
        <v>136.73290767993547</v>
      </c>
      <c r="C8109" s="324">
        <v>6.9726105546451228E-2</v>
      </c>
      <c r="D8109" s="324">
        <v>0.12942092627559681</v>
      </c>
    </row>
    <row r="8110" spans="1:4">
      <c r="A8110">
        <v>8109</v>
      </c>
      <c r="B8110" s="431">
        <v>125.06103745676509</v>
      </c>
      <c r="C8110" s="324">
        <v>7.6034090247021097E-2</v>
      </c>
      <c r="D8110" s="324">
        <v>0.11824269608049041</v>
      </c>
    </row>
    <row r="8111" spans="1:4">
      <c r="A8111">
        <v>8110</v>
      </c>
      <c r="B8111" s="431">
        <v>121.3776012398327</v>
      </c>
      <c r="C8111" s="324">
        <v>7.5015756373766701E-2</v>
      </c>
      <c r="D8111" s="324">
        <v>0.11573972948243785</v>
      </c>
    </row>
    <row r="8112" spans="1:4">
      <c r="A8112">
        <v>8111</v>
      </c>
      <c r="B8112" s="431">
        <v>135.09589180129706</v>
      </c>
      <c r="C8112" s="324">
        <v>6.0603084592429496E-2</v>
      </c>
      <c r="D8112" s="324">
        <v>0.13157662164247461</v>
      </c>
    </row>
    <row r="8113" spans="1:4">
      <c r="A8113">
        <v>8112</v>
      </c>
      <c r="B8113" s="431">
        <v>118.00757090443285</v>
      </c>
      <c r="C8113" s="324">
        <v>6.0414585047594546E-2</v>
      </c>
      <c r="D8113" s="324">
        <v>0.11738209561951385</v>
      </c>
    </row>
    <row r="8114" spans="1:4">
      <c r="A8114">
        <v>8113</v>
      </c>
      <c r="B8114" s="431">
        <v>134.95265023350473</v>
      </c>
      <c r="C8114" s="324">
        <v>6.4550945677119748E-2</v>
      </c>
      <c r="D8114" s="324">
        <v>0.12994235705610163</v>
      </c>
    </row>
    <row r="8115" spans="1:4">
      <c r="A8115">
        <v>8114</v>
      </c>
      <c r="B8115" s="431">
        <v>142.95113579021279</v>
      </c>
      <c r="C8115" s="324">
        <v>5.3329874301948528E-2</v>
      </c>
      <c r="D8115" s="324">
        <v>0.14132819771058261</v>
      </c>
    </row>
    <row r="8116" spans="1:4">
      <c r="A8116">
        <v>8115</v>
      </c>
      <c r="B8116" s="431">
        <v>126.85117845978468</v>
      </c>
      <c r="C8116" s="324">
        <v>5.2581611090610554E-2</v>
      </c>
      <c r="D8116" s="324">
        <v>0.12756573312001504</v>
      </c>
    </row>
    <row r="8117" spans="1:4">
      <c r="A8117">
        <v>8116</v>
      </c>
      <c r="B8117" s="431">
        <v>120.94164798131651</v>
      </c>
      <c r="C8117" s="324">
        <v>5.5641377808359163E-2</v>
      </c>
      <c r="D8117" s="324">
        <v>0.12137475133373649</v>
      </c>
    </row>
    <row r="8118" spans="1:4">
      <c r="A8118">
        <v>8117</v>
      </c>
      <c r="B8118" s="431">
        <v>125.66036078184567</v>
      </c>
      <c r="C8118" s="324">
        <v>5.111932852823256E-2</v>
      </c>
      <c r="D8118" s="324">
        <v>0.12705256465885759</v>
      </c>
    </row>
    <row r="8119" spans="1:4">
      <c r="A8119">
        <v>8118</v>
      </c>
      <c r="B8119" s="431">
        <v>108.93960355782279</v>
      </c>
      <c r="C8119" s="324">
        <v>5.4725295861589397E-2</v>
      </c>
      <c r="D8119" s="324">
        <v>0.11130171226990117</v>
      </c>
    </row>
    <row r="8120" spans="1:4">
      <c r="A8120">
        <v>8119</v>
      </c>
      <c r="B8120" s="431">
        <v>123.03039946036066</v>
      </c>
      <c r="C8120" s="324">
        <v>6.5101133731706604E-2</v>
      </c>
      <c r="D8120" s="324">
        <v>0.12005934412306699</v>
      </c>
    </row>
    <row r="8121" spans="1:4">
      <c r="A8121">
        <v>8120</v>
      </c>
      <c r="B8121" s="431">
        <v>119.47403264766669</v>
      </c>
      <c r="C8121" s="324">
        <v>7.1046119858997933E-2</v>
      </c>
      <c r="D8121" s="324">
        <v>0.11541854207238242</v>
      </c>
    </row>
    <row r="8122" spans="1:4">
      <c r="A8122">
        <v>8121</v>
      </c>
      <c r="B8122" s="431">
        <v>141.24844115050053</v>
      </c>
      <c r="C8122" s="324">
        <v>6.765428510385299E-2</v>
      </c>
      <c r="D8122" s="324">
        <v>0.13380995179974825</v>
      </c>
    </row>
    <row r="8123" spans="1:4">
      <c r="A8123">
        <v>8122</v>
      </c>
      <c r="B8123" s="431">
        <v>135.22549340310729</v>
      </c>
      <c r="C8123" s="324">
        <v>7.0627865167627049E-2</v>
      </c>
      <c r="D8123" s="324">
        <v>0.12790138030390247</v>
      </c>
    </row>
    <row r="8124" spans="1:4">
      <c r="A8124">
        <v>8123</v>
      </c>
      <c r="B8124" s="431">
        <v>131.09668831851511</v>
      </c>
      <c r="C8124" s="324">
        <v>6.9563877205161329E-2</v>
      </c>
      <c r="D8124" s="324">
        <v>0.12502985448199871</v>
      </c>
    </row>
    <row r="8125" spans="1:4">
      <c r="A8125">
        <v>8124</v>
      </c>
      <c r="B8125" s="431">
        <v>125.91316996853323</v>
      </c>
      <c r="C8125" s="324">
        <v>6.4933368123571089E-2</v>
      </c>
      <c r="D8125" s="324">
        <v>0.12245460659454474</v>
      </c>
    </row>
    <row r="8126" spans="1:4">
      <c r="A8126">
        <v>8125</v>
      </c>
      <c r="B8126" s="431">
        <v>115.89128641476336</v>
      </c>
      <c r="C8126" s="324">
        <v>5.9114407598559938E-2</v>
      </c>
      <c r="D8126" s="324">
        <v>0.11599695730346858</v>
      </c>
    </row>
    <row r="8127" spans="1:4">
      <c r="A8127">
        <v>8126</v>
      </c>
      <c r="B8127" s="431">
        <v>119.67737306295102</v>
      </c>
      <c r="C8127" s="324">
        <v>6.5890709527717306E-2</v>
      </c>
      <c r="D8127" s="324">
        <v>0.11710045174376756</v>
      </c>
    </row>
    <row r="8128" spans="1:4">
      <c r="A8128">
        <v>8127</v>
      </c>
      <c r="B8128" s="431">
        <v>130.25174089941885</v>
      </c>
      <c r="C8128" s="324">
        <v>6.0628617378244466E-2</v>
      </c>
      <c r="D8128" s="324">
        <v>0.12752728859214099</v>
      </c>
    </row>
    <row r="8129" spans="1:4">
      <c r="A8129">
        <v>8128</v>
      </c>
      <c r="B8129" s="431">
        <v>125.93583149205757</v>
      </c>
      <c r="C8129" s="324">
        <v>5.0445332150182376E-2</v>
      </c>
      <c r="D8129" s="324">
        <v>0.12754294479055062</v>
      </c>
    </row>
    <row r="8130" spans="1:4">
      <c r="A8130">
        <v>8129</v>
      </c>
      <c r="B8130" s="431">
        <v>125.26781377755314</v>
      </c>
      <c r="C8130" s="324">
        <v>5.0010471986611599E-2</v>
      </c>
      <c r="D8130" s="324">
        <v>0.12710853012908419</v>
      </c>
    </row>
    <row r="8131" spans="1:4">
      <c r="A8131">
        <v>8130</v>
      </c>
      <c r="B8131" s="431">
        <v>146.72664744029592</v>
      </c>
      <c r="C8131" s="324">
        <v>6.7025634542585186E-2</v>
      </c>
      <c r="D8131" s="324">
        <v>0.13845686203994209</v>
      </c>
    </row>
    <row r="8132" spans="1:4">
      <c r="A8132">
        <v>8131</v>
      </c>
      <c r="B8132" s="431">
        <v>126.34157715668111</v>
      </c>
      <c r="C8132" s="324">
        <v>6.6799749935418248E-2</v>
      </c>
      <c r="D8132" s="324">
        <v>0.12218079938722552</v>
      </c>
    </row>
    <row r="8133" spans="1:4">
      <c r="A8133">
        <v>8132</v>
      </c>
      <c r="B8133" s="431">
        <v>147.3979706088399</v>
      </c>
      <c r="C8133" s="324">
        <v>7.6145004353553522E-2</v>
      </c>
      <c r="D8133" s="324">
        <v>0.13516441729550599</v>
      </c>
    </row>
    <row r="8134" spans="1:4">
      <c r="A8134">
        <v>8133</v>
      </c>
      <c r="B8134" s="431">
        <v>124.48960068781589</v>
      </c>
      <c r="C8134" s="324">
        <v>6.4876115841267692E-2</v>
      </c>
      <c r="D8134" s="324">
        <v>0.12131685972896182</v>
      </c>
    </row>
    <row r="8135" spans="1:4">
      <c r="A8135">
        <v>8134</v>
      </c>
      <c r="B8135" s="431">
        <v>116.97409049150686</v>
      </c>
      <c r="C8135" s="324">
        <v>7.6414933626733225E-2</v>
      </c>
      <c r="D8135" s="324">
        <v>0.11199780018580849</v>
      </c>
    </row>
    <row r="8136" spans="1:4">
      <c r="A8136">
        <v>8135</v>
      </c>
      <c r="B8136" s="431">
        <v>136.84006421571911</v>
      </c>
      <c r="C8136" s="324">
        <v>7.3529940430787366E-2</v>
      </c>
      <c r="D8136" s="324">
        <v>0.1280975661804464</v>
      </c>
    </row>
    <row r="8137" spans="1:4">
      <c r="A8137">
        <v>8136</v>
      </c>
      <c r="B8137" s="431">
        <v>125.29934021527221</v>
      </c>
      <c r="C8137" s="324">
        <v>7.2141827974534514E-2</v>
      </c>
      <c r="D8137" s="324">
        <v>0.11963265168441399</v>
      </c>
    </row>
    <row r="8138" spans="1:4">
      <c r="A8138">
        <v>8137</v>
      </c>
      <c r="B8138" s="431">
        <v>137.48396742373228</v>
      </c>
      <c r="C8138" s="324">
        <v>7.0421802336546505E-2</v>
      </c>
      <c r="D8138" s="324">
        <v>0.12975127560422159</v>
      </c>
    </row>
    <row r="8139" spans="1:4">
      <c r="A8139">
        <v>8138</v>
      </c>
      <c r="B8139" s="431">
        <v>156.58921009869061</v>
      </c>
      <c r="C8139" s="324">
        <v>7.0044754492139802E-2</v>
      </c>
      <c r="D8139" s="324">
        <v>0.14493992864685262</v>
      </c>
    </row>
    <row r="8140" spans="1:4">
      <c r="A8140">
        <v>8139</v>
      </c>
      <c r="B8140" s="431">
        <v>145.77210811714235</v>
      </c>
      <c r="C8140" s="324">
        <v>7.6311057161684639E-2</v>
      </c>
      <c r="D8140" s="324">
        <v>0.13386385981049179</v>
      </c>
    </row>
    <row r="8141" spans="1:4">
      <c r="A8141">
        <v>8140</v>
      </c>
      <c r="B8141" s="431">
        <v>125.00635324393758</v>
      </c>
      <c r="C8141" s="324">
        <v>6.320010202620184E-2</v>
      </c>
      <c r="D8141" s="324">
        <v>0.12229093586387682</v>
      </c>
    </row>
    <row r="8142" spans="1:4">
      <c r="A8142">
        <v>8141</v>
      </c>
      <c r="B8142" s="431">
        <v>113.10693107811613</v>
      </c>
      <c r="C8142" s="324">
        <v>5.6676767052466409E-2</v>
      </c>
      <c r="D8142" s="324">
        <v>0.11434356018252172</v>
      </c>
    </row>
    <row r="8143" spans="1:4">
      <c r="A8143">
        <v>8142</v>
      </c>
      <c r="B8143" s="431">
        <v>129.42094802657076</v>
      </c>
      <c r="C8143" s="324">
        <v>5.5660444374969441E-2</v>
      </c>
      <c r="D8143" s="324">
        <v>0.12865645721552305</v>
      </c>
    </row>
    <row r="8144" spans="1:4">
      <c r="A8144">
        <v>8143</v>
      </c>
      <c r="B8144" s="431">
        <v>121.36969422194122</v>
      </c>
      <c r="C8144" s="324">
        <v>7.4270140810064111E-2</v>
      </c>
      <c r="D8144" s="324">
        <v>0.11595087789325617</v>
      </c>
    </row>
    <row r="8145" spans="1:4">
      <c r="A8145">
        <v>8144</v>
      </c>
      <c r="B8145" s="431">
        <v>146.95182837528409</v>
      </c>
      <c r="C8145" s="324">
        <v>5.8587919961934874E-2</v>
      </c>
      <c r="D8145" s="324">
        <v>0.14237677834382426</v>
      </c>
    </row>
    <row r="8146" spans="1:4">
      <c r="A8146">
        <v>8145</v>
      </c>
      <c r="B8146" s="431">
        <v>119.57806552251932</v>
      </c>
      <c r="C8146" s="324">
        <v>5.9639623476955866E-2</v>
      </c>
      <c r="D8146" s="324">
        <v>0.1189351528108343</v>
      </c>
    </row>
    <row r="8147" spans="1:4">
      <c r="A8147">
        <v>8146</v>
      </c>
      <c r="B8147" s="431">
        <v>124.38834100074459</v>
      </c>
      <c r="C8147" s="324">
        <v>5.19193535400179E-2</v>
      </c>
      <c r="D8147" s="324">
        <v>0.12564349546884343</v>
      </c>
    </row>
    <row r="8148" spans="1:4">
      <c r="A8148">
        <v>8147</v>
      </c>
      <c r="B8148" s="431">
        <v>129.62339640938663</v>
      </c>
      <c r="C8148" s="324">
        <v>7.9135587722591869E-2</v>
      </c>
      <c r="D8148" s="324">
        <v>0.12070621534810583</v>
      </c>
    </row>
    <row r="8149" spans="1:4">
      <c r="A8149">
        <v>8148</v>
      </c>
      <c r="B8149" s="431">
        <v>145.48371094770459</v>
      </c>
      <c r="C8149" s="324">
        <v>7.6700479656784087E-2</v>
      </c>
      <c r="D8149" s="324">
        <v>0.13349025903842943</v>
      </c>
    </row>
    <row r="8150" spans="1:4">
      <c r="A8150">
        <v>8149</v>
      </c>
      <c r="B8150" s="431">
        <v>138.69749251475346</v>
      </c>
      <c r="C8150" s="324">
        <v>7.9469519587917967E-2</v>
      </c>
      <c r="D8150" s="324">
        <v>0.12735104346286863</v>
      </c>
    </row>
    <row r="8151" spans="1:4">
      <c r="A8151">
        <v>8150</v>
      </c>
      <c r="B8151" s="431">
        <v>142.00115793883853</v>
      </c>
      <c r="C8151" s="324">
        <v>6.3507503421747824E-2</v>
      </c>
      <c r="D8151" s="324">
        <v>0.1361144129126281</v>
      </c>
    </row>
    <row r="8152" spans="1:4">
      <c r="A8152">
        <v>8151</v>
      </c>
      <c r="B8152" s="431">
        <v>121.61528236826247</v>
      </c>
      <c r="C8152" s="324">
        <v>5.242656909973667E-2</v>
      </c>
      <c r="D8152" s="324">
        <v>0.12303259572400355</v>
      </c>
    </row>
    <row r="8153" spans="1:4">
      <c r="A8153">
        <v>8152</v>
      </c>
      <c r="B8153" s="431">
        <v>128.23484951058987</v>
      </c>
      <c r="C8153" s="324">
        <v>6.0663820267964075E-2</v>
      </c>
      <c r="D8153" s="324">
        <v>0.12583298209085425</v>
      </c>
    </row>
    <row r="8154" spans="1:4">
      <c r="A8154">
        <v>8153</v>
      </c>
      <c r="B8154" s="431">
        <v>125.14638829773315</v>
      </c>
      <c r="C8154" s="324">
        <v>7.5484397618791277E-2</v>
      </c>
      <c r="D8154" s="324">
        <v>0.11847598938100168</v>
      </c>
    </row>
    <row r="8155" spans="1:4">
      <c r="A8155">
        <v>8154</v>
      </c>
      <c r="B8155" s="431">
        <v>115.73533557063423</v>
      </c>
      <c r="C8155" s="324">
        <v>5.2983072094145732E-2</v>
      </c>
      <c r="D8155" s="324">
        <v>0.1177070311245783</v>
      </c>
    </row>
    <row r="8156" spans="1:4">
      <c r="A8156">
        <v>8155</v>
      </c>
      <c r="B8156" s="431">
        <v>119.56930124341049</v>
      </c>
      <c r="C8156" s="324">
        <v>6.2578766575352648E-2</v>
      </c>
      <c r="D8156" s="324">
        <v>0.11801761125577856</v>
      </c>
    </row>
    <row r="8157" spans="1:4">
      <c r="A8157">
        <v>8156</v>
      </c>
      <c r="B8157" s="431">
        <v>104.09681242213303</v>
      </c>
      <c r="C8157" s="324">
        <v>5.0485615870210165E-2</v>
      </c>
      <c r="D8157" s="324">
        <v>0.10815423801442253</v>
      </c>
    </row>
    <row r="8158" spans="1:4">
      <c r="A8158">
        <v>8157</v>
      </c>
      <c r="B8158" s="431">
        <v>106.41801228800446</v>
      </c>
      <c r="C8158" s="324">
        <v>5.385596754208951E-2</v>
      </c>
      <c r="D8158" s="324">
        <v>0.10934326126738809</v>
      </c>
    </row>
    <row r="8159" spans="1:4">
      <c r="A8159">
        <v>8158</v>
      </c>
      <c r="B8159" s="431">
        <v>124.30924317191428</v>
      </c>
      <c r="C8159" s="324">
        <v>7.1587651405291469E-2</v>
      </c>
      <c r="D8159" s="324">
        <v>0.1190348100835552</v>
      </c>
    </row>
    <row r="8160" spans="1:4">
      <c r="A8160">
        <v>8159</v>
      </c>
      <c r="B8160" s="431">
        <v>118.84722821338632</v>
      </c>
      <c r="C8160" s="324">
        <v>7.603490776197748E-2</v>
      </c>
      <c r="D8160" s="324">
        <v>0.1135225159155531</v>
      </c>
    </row>
    <row r="8161" spans="1:4">
      <c r="A8161">
        <v>8160</v>
      </c>
      <c r="B8161" s="431">
        <v>134.9061274017115</v>
      </c>
      <c r="C8161" s="324">
        <v>6.2756620516421571E-2</v>
      </c>
      <c r="D8161" s="324">
        <v>0.13058759464968689</v>
      </c>
    </row>
    <row r="8162" spans="1:4">
      <c r="A8162">
        <v>8161</v>
      </c>
      <c r="B8162" s="431">
        <v>138.83410718944415</v>
      </c>
      <c r="C8162" s="324">
        <v>6.6774689399998033E-2</v>
      </c>
      <c r="D8162" s="324">
        <v>0.13222456704437047</v>
      </c>
    </row>
    <row r="8163" spans="1:4">
      <c r="A8163">
        <v>8162</v>
      </c>
      <c r="B8163" s="431">
        <v>145.19018589691763</v>
      </c>
      <c r="C8163" s="324">
        <v>7.5162102643010251E-2</v>
      </c>
      <c r="D8163" s="324">
        <v>0.13388039058248424</v>
      </c>
    </row>
    <row r="8164" spans="1:4">
      <c r="A8164">
        <v>8163</v>
      </c>
      <c r="B8164" s="431">
        <v>138.92183406535997</v>
      </c>
      <c r="C8164" s="324">
        <v>6.9447879697870404E-2</v>
      </c>
      <c r="D8164" s="324">
        <v>0.13125533060071415</v>
      </c>
    </row>
    <row r="8165" spans="1:4">
      <c r="A8165">
        <v>8164</v>
      </c>
      <c r="B8165" s="431">
        <v>124.55459551119715</v>
      </c>
      <c r="C8165" s="324">
        <v>6.0177988018923434E-2</v>
      </c>
      <c r="D8165" s="324">
        <v>0.1229282381659956</v>
      </c>
    </row>
    <row r="8166" spans="1:4">
      <c r="A8166">
        <v>8165</v>
      </c>
      <c r="B8166" s="431">
        <v>107.23433064130327</v>
      </c>
      <c r="C8166" s="324">
        <v>5.9964413591643992E-2</v>
      </c>
      <c r="D8166" s="324">
        <v>0.10849892359698257</v>
      </c>
    </row>
    <row r="8167" spans="1:4">
      <c r="A8167">
        <v>8166</v>
      </c>
      <c r="B8167" s="431">
        <v>126.41286974698086</v>
      </c>
      <c r="C8167" s="324">
        <v>6.0438619819674001E-2</v>
      </c>
      <c r="D8167" s="324">
        <v>0.12439183752867516</v>
      </c>
    </row>
    <row r="8168" spans="1:4">
      <c r="A8168">
        <v>8167</v>
      </c>
      <c r="B8168" s="431">
        <v>106.51477864462581</v>
      </c>
      <c r="C8168" s="324">
        <v>5.2778747739632967E-2</v>
      </c>
      <c r="D8168" s="324">
        <v>0.10970388906801729</v>
      </c>
    </row>
    <row r="8169" spans="1:4">
      <c r="A8169">
        <v>8168</v>
      </c>
      <c r="B8169" s="431">
        <v>142.62619583854683</v>
      </c>
      <c r="C8169" s="324">
        <v>6.9661008152021572E-2</v>
      </c>
      <c r="D8169" s="324">
        <v>0.13409744256541825</v>
      </c>
    </row>
    <row r="8170" spans="1:4">
      <c r="A8170">
        <v>8169</v>
      </c>
      <c r="B8170" s="431">
        <v>134.84104226192233</v>
      </c>
      <c r="C8170" s="324">
        <v>5.3333321317719916E-2</v>
      </c>
      <c r="D8170" s="324">
        <v>0.13425622983149257</v>
      </c>
    </row>
    <row r="8171" spans="1:4">
      <c r="A8171">
        <v>8170</v>
      </c>
      <c r="B8171" s="431">
        <v>131.69554729924809</v>
      </c>
      <c r="C8171" s="324">
        <v>6.9219939945833725E-2</v>
      </c>
      <c r="D8171" s="324">
        <v>0.12562360915107651</v>
      </c>
    </row>
    <row r="8172" spans="1:4">
      <c r="A8172">
        <v>8171</v>
      </c>
      <c r="B8172" s="431">
        <v>140.23945960841743</v>
      </c>
      <c r="C8172" s="324">
        <v>7.1964429268596891E-2</v>
      </c>
      <c r="D8172" s="324">
        <v>0.13131905572291436</v>
      </c>
    </row>
    <row r="8173" spans="1:4">
      <c r="A8173">
        <v>8172</v>
      </c>
      <c r="B8173" s="431">
        <v>120.57708231282113</v>
      </c>
      <c r="C8173" s="324">
        <v>6.678979544750871E-2</v>
      </c>
      <c r="D8173" s="324">
        <v>0.11755379917281947</v>
      </c>
    </row>
    <row r="8174" spans="1:4">
      <c r="A8174">
        <v>8173</v>
      </c>
      <c r="B8174" s="431">
        <v>125.48491516855738</v>
      </c>
      <c r="C8174" s="324">
        <v>7.9694089074476671E-2</v>
      </c>
      <c r="D8174" s="324">
        <v>0.11745291706116248</v>
      </c>
    </row>
    <row r="8175" spans="1:4">
      <c r="A8175">
        <v>8174</v>
      </c>
      <c r="B8175" s="431">
        <v>131.29695685892335</v>
      </c>
      <c r="C8175" s="324">
        <v>5.5140975073511241E-2</v>
      </c>
      <c r="D8175" s="324">
        <v>0.13046803878193816</v>
      </c>
    </row>
    <row r="8176" spans="1:4">
      <c r="A8176">
        <v>8175</v>
      </c>
      <c r="B8176" s="431">
        <v>112.71785309018227</v>
      </c>
      <c r="C8176" s="324">
        <v>5.3992879406545721E-2</v>
      </c>
      <c r="D8176" s="324">
        <v>0.11477846491237569</v>
      </c>
    </row>
    <row r="8177" spans="1:4">
      <c r="A8177">
        <v>8176</v>
      </c>
      <c r="B8177" s="431">
        <v>144.99009413764637</v>
      </c>
      <c r="C8177" s="324">
        <v>5.4590974689736491E-2</v>
      </c>
      <c r="D8177" s="324">
        <v>0.14252601358918393</v>
      </c>
    </row>
    <row r="8178" spans="1:4">
      <c r="A8178">
        <v>8177</v>
      </c>
      <c r="B8178" s="431">
        <v>105.54515613368467</v>
      </c>
      <c r="C8178" s="324">
        <v>6.8636011308355269E-2</v>
      </c>
      <c r="D8178" s="324">
        <v>0.10505771885883958</v>
      </c>
    </row>
    <row r="8179" spans="1:4">
      <c r="A8179">
        <v>8178</v>
      </c>
      <c r="B8179" s="431">
        <v>127.99707003128854</v>
      </c>
      <c r="C8179" s="324">
        <v>5.4694468465025757E-2</v>
      </c>
      <c r="D8179" s="324">
        <v>0.1277867410169774</v>
      </c>
    </row>
    <row r="8180" spans="1:4">
      <c r="A8180">
        <v>8179</v>
      </c>
      <c r="B8180" s="431">
        <v>160.18890512622795</v>
      </c>
      <c r="C8180" s="324">
        <v>6.85807978960596E-2</v>
      </c>
      <c r="D8180" s="324">
        <v>0.14848883806142388</v>
      </c>
    </row>
    <row r="8181" spans="1:4">
      <c r="A8181">
        <v>8180</v>
      </c>
      <c r="B8181" s="431">
        <v>133.44695553295608</v>
      </c>
      <c r="C8181" s="324">
        <v>6.2308112058000693E-2</v>
      </c>
      <c r="D8181" s="324">
        <v>0.12955523563915769</v>
      </c>
    </row>
    <row r="8182" spans="1:4">
      <c r="A8182">
        <v>8181</v>
      </c>
      <c r="B8182" s="431">
        <v>134.91690816771214</v>
      </c>
      <c r="C8182" s="324">
        <v>7.8303647706426519E-2</v>
      </c>
      <c r="D8182" s="324">
        <v>0.12493928509161605</v>
      </c>
    </row>
    <row r="8183" spans="1:4">
      <c r="A8183">
        <v>8182</v>
      </c>
      <c r="B8183" s="431">
        <v>136.0021872666708</v>
      </c>
      <c r="C8183" s="324">
        <v>6.3481109018195939E-2</v>
      </c>
      <c r="D8183" s="324">
        <v>0.13120904642339393</v>
      </c>
    </row>
    <row r="8184" spans="1:4">
      <c r="A8184">
        <v>8183</v>
      </c>
      <c r="B8184" s="431">
        <v>134.98233746334938</v>
      </c>
      <c r="C8184" s="324">
        <v>6.6711042815219168E-2</v>
      </c>
      <c r="D8184" s="324">
        <v>0.12915413248504576</v>
      </c>
    </row>
    <row r="8185" spans="1:4">
      <c r="A8185">
        <v>8184</v>
      </c>
      <c r="B8185" s="431">
        <v>113.79225171224476</v>
      </c>
      <c r="C8185" s="324">
        <v>7.0278694681021714E-2</v>
      </c>
      <c r="D8185" s="324">
        <v>0.11117272435109184</v>
      </c>
    </row>
    <row r="8186" spans="1:4">
      <c r="A8186">
        <v>8185</v>
      </c>
      <c r="B8186" s="431">
        <v>144.76048198582649</v>
      </c>
      <c r="C8186" s="324">
        <v>6.9416582649302006E-2</v>
      </c>
      <c r="D8186" s="324">
        <v>0.13588322975069811</v>
      </c>
    </row>
    <row r="8187" spans="1:4">
      <c r="A8187">
        <v>8186</v>
      </c>
      <c r="B8187" s="431">
        <v>139.95184952177985</v>
      </c>
      <c r="C8187" s="324">
        <v>5.8590664630099515E-2</v>
      </c>
      <c r="D8187" s="324">
        <v>0.13646558315363258</v>
      </c>
    </row>
    <row r="8188" spans="1:4">
      <c r="A8188">
        <v>8187</v>
      </c>
      <c r="B8188" s="431">
        <v>144.25645591652622</v>
      </c>
      <c r="C8188" s="324">
        <v>7.0462851757399206E-2</v>
      </c>
      <c r="D8188" s="324">
        <v>0.13505614739817876</v>
      </c>
    </row>
    <row r="8189" spans="1:4">
      <c r="A8189">
        <v>8188</v>
      </c>
      <c r="B8189" s="431">
        <v>153.54889673566367</v>
      </c>
      <c r="C8189" s="324">
        <v>6.5421427500164803E-2</v>
      </c>
      <c r="D8189" s="324">
        <v>0.144675486276999</v>
      </c>
    </row>
    <row r="8190" spans="1:4">
      <c r="A8190">
        <v>8189</v>
      </c>
      <c r="B8190" s="431">
        <v>129.76767708384997</v>
      </c>
      <c r="C8190" s="324">
        <v>5.3044499709757283E-2</v>
      </c>
      <c r="D8190" s="324">
        <v>0.12994327576419351</v>
      </c>
    </row>
    <row r="8191" spans="1:4">
      <c r="A8191">
        <v>8190</v>
      </c>
      <c r="B8191" s="431">
        <v>130.95822555703731</v>
      </c>
      <c r="C8191" s="324">
        <v>5.3594114721563703E-2</v>
      </c>
      <c r="D8191" s="324">
        <v>0.13077035438926374</v>
      </c>
    </row>
    <row r="8192" spans="1:4">
      <c r="A8192">
        <v>8191</v>
      </c>
      <c r="B8192" s="431">
        <v>127.25003272065001</v>
      </c>
      <c r="C8192" s="324">
        <v>5.0908271298235414E-2</v>
      </c>
      <c r="D8192" s="324">
        <v>0.12853605204042287</v>
      </c>
    </row>
    <row r="8193" spans="1:4">
      <c r="A8193">
        <v>8192</v>
      </c>
      <c r="B8193" s="431">
        <v>147.7319704304519</v>
      </c>
      <c r="C8193" s="324">
        <v>7.1128600314785073E-2</v>
      </c>
      <c r="D8193" s="324">
        <v>0.13750427998941628</v>
      </c>
    </row>
    <row r="8194" spans="1:4">
      <c r="A8194">
        <v>8193</v>
      </c>
      <c r="B8194" s="431">
        <v>150.7951216946775</v>
      </c>
      <c r="C8194" s="324">
        <v>6.4940392326070184E-2</v>
      </c>
      <c r="D8194" s="324">
        <v>0.14266399425833698</v>
      </c>
    </row>
    <row r="8195" spans="1:4">
      <c r="A8195">
        <v>8194</v>
      </c>
      <c r="B8195" s="431">
        <v>109.72352239960786</v>
      </c>
      <c r="C8195" s="324">
        <v>5.2464362849697639E-2</v>
      </c>
      <c r="D8195" s="324">
        <v>0.11259727006436165</v>
      </c>
    </row>
    <row r="8196" spans="1:4">
      <c r="A8196">
        <v>8195</v>
      </c>
      <c r="B8196" s="431">
        <v>133.2963156593361</v>
      </c>
      <c r="C8196" s="324">
        <v>5.9594690329206501E-2</v>
      </c>
      <c r="D8196" s="324">
        <v>0.13046065070021459</v>
      </c>
    </row>
    <row r="8197" spans="1:4">
      <c r="A8197">
        <v>8196</v>
      </c>
      <c r="B8197" s="431">
        <v>124.76893676700006</v>
      </c>
      <c r="C8197" s="324">
        <v>6.9820497371172768E-2</v>
      </c>
      <c r="D8197" s="324">
        <v>0.11995039219364437</v>
      </c>
    </row>
    <row r="8198" spans="1:4">
      <c r="A8198">
        <v>8197</v>
      </c>
      <c r="B8198" s="431">
        <v>112.03709010154782</v>
      </c>
      <c r="C8198" s="324">
        <v>6.0225871945836527E-2</v>
      </c>
      <c r="D8198" s="324">
        <v>0.1124485286292102</v>
      </c>
    </row>
    <row r="8199" spans="1:4">
      <c r="A8199">
        <v>8198</v>
      </c>
      <c r="B8199" s="431">
        <v>151.04707919339319</v>
      </c>
      <c r="C8199" s="324">
        <v>7.4142285969174604E-2</v>
      </c>
      <c r="D8199" s="324">
        <v>0.13878957876857362</v>
      </c>
    </row>
    <row r="8200" spans="1:4">
      <c r="A8200">
        <v>8199</v>
      </c>
      <c r="B8200" s="431">
        <v>123.21684445549366</v>
      </c>
      <c r="C8200" s="324">
        <v>6.0571801513699723E-2</v>
      </c>
      <c r="D8200" s="324">
        <v>0.1216798107896557</v>
      </c>
    </row>
    <row r="8201" spans="1:4">
      <c r="A8201">
        <v>8200</v>
      </c>
      <c r="B8201" s="431">
        <v>142.61081007752611</v>
      </c>
      <c r="C8201" s="324">
        <v>7.4960905953757886E-2</v>
      </c>
      <c r="D8201" s="324">
        <v>0.13198893002552028</v>
      </c>
    </row>
    <row r="8202" spans="1:4">
      <c r="A8202">
        <v>8201</v>
      </c>
      <c r="B8202" s="431">
        <v>149.42649709599135</v>
      </c>
      <c r="C8202" s="324">
        <v>6.4553341546353574E-2</v>
      </c>
      <c r="D8202" s="324">
        <v>0.14172627614835709</v>
      </c>
    </row>
    <row r="8203" spans="1:4">
      <c r="A8203">
        <v>8202</v>
      </c>
      <c r="B8203" s="431">
        <v>119.89986799612002</v>
      </c>
      <c r="C8203" s="324">
        <v>5.7088271825149785E-2</v>
      </c>
      <c r="D8203" s="324">
        <v>0.12001420690981257</v>
      </c>
    </row>
    <row r="8204" spans="1:4">
      <c r="A8204">
        <v>8203</v>
      </c>
      <c r="B8204" s="431">
        <v>116.97523756583176</v>
      </c>
      <c r="C8204" s="324">
        <v>7.8788869110303403E-2</v>
      </c>
      <c r="D8204" s="324">
        <v>0.11136786103975753</v>
      </c>
    </row>
    <row r="8205" spans="1:4">
      <c r="A8205">
        <v>8204</v>
      </c>
      <c r="B8205" s="431">
        <v>129.44047382186974</v>
      </c>
      <c r="C8205" s="324">
        <v>6.0361362602729986E-2</v>
      </c>
      <c r="D8205" s="324">
        <v>0.12694729751692785</v>
      </c>
    </row>
    <row r="8206" spans="1:4">
      <c r="A8206">
        <v>8205</v>
      </c>
      <c r="B8206" s="431">
        <v>139.71810807243818</v>
      </c>
      <c r="C8206" s="324">
        <v>6.1185440547384992E-2</v>
      </c>
      <c r="D8206" s="324">
        <v>0.13519151603849469</v>
      </c>
    </row>
    <row r="8207" spans="1:4">
      <c r="A8207">
        <v>8206</v>
      </c>
      <c r="B8207" s="431">
        <v>134.46558241166701</v>
      </c>
      <c r="C8207" s="324">
        <v>7.3797272054384119E-2</v>
      </c>
      <c r="D8207" s="324">
        <v>0.12617181680698619</v>
      </c>
    </row>
    <row r="8208" spans="1:4">
      <c r="A8208">
        <v>8207</v>
      </c>
      <c r="B8208" s="431">
        <v>110.05501829430328</v>
      </c>
      <c r="C8208" s="324">
        <v>7.9082896844056852E-2</v>
      </c>
      <c r="D8208" s="324">
        <v>0.10612951072258081</v>
      </c>
    </row>
    <row r="8209" spans="1:4">
      <c r="A8209">
        <v>8208</v>
      </c>
      <c r="B8209" s="431">
        <v>124.96406977879404</v>
      </c>
      <c r="C8209" s="324">
        <v>7.7666273595609833E-2</v>
      </c>
      <c r="D8209" s="324">
        <v>0.11767379142051995</v>
      </c>
    </row>
    <row r="8210" spans="1:4">
      <c r="A8210">
        <v>8209</v>
      </c>
      <c r="B8210" s="431">
        <v>137.93701059481796</v>
      </c>
      <c r="C8210" s="324">
        <v>7.282201191541833E-2</v>
      </c>
      <c r="D8210" s="324">
        <v>0.12920643885721575</v>
      </c>
    </row>
    <row r="8211" spans="1:4">
      <c r="A8211">
        <v>8210</v>
      </c>
      <c r="B8211" s="431">
        <v>143.55447526208869</v>
      </c>
      <c r="C8211" s="324">
        <v>7.8488758280169574E-2</v>
      </c>
      <c r="D8211" s="324">
        <v>0.13134011650249613</v>
      </c>
    </row>
    <row r="8212" spans="1:4">
      <c r="A8212">
        <v>8211</v>
      </c>
      <c r="B8212" s="431">
        <v>124.09791968295573</v>
      </c>
      <c r="C8212" s="324">
        <v>5.8891711579119654E-2</v>
      </c>
      <c r="D8212" s="324">
        <v>0.12297870188891727</v>
      </c>
    </row>
    <row r="8213" spans="1:4">
      <c r="A8213">
        <v>8212</v>
      </c>
      <c r="B8213" s="431">
        <v>124.38862912650893</v>
      </c>
      <c r="C8213" s="324">
        <v>5.2348006988106301E-2</v>
      </c>
      <c r="D8213" s="324">
        <v>0.12549167537059544</v>
      </c>
    </row>
    <row r="8214" spans="1:4">
      <c r="A8214">
        <v>8213</v>
      </c>
      <c r="B8214" s="431">
        <v>135.74455098282354</v>
      </c>
      <c r="C8214" s="324">
        <v>7.861906676954547E-2</v>
      </c>
      <c r="D8214" s="324">
        <v>0.1254494097206228</v>
      </c>
    </row>
    <row r="8215" spans="1:4">
      <c r="A8215">
        <v>8214</v>
      </c>
      <c r="B8215" s="431">
        <v>125.42698941810106</v>
      </c>
      <c r="C8215" s="324">
        <v>6.1874980354623396E-2</v>
      </c>
      <c r="D8215" s="324">
        <v>0.12308158979641699</v>
      </c>
    </row>
    <row r="8216" spans="1:4">
      <c r="A8216">
        <v>8215</v>
      </c>
      <c r="B8216" s="431">
        <v>139.55630729676952</v>
      </c>
      <c r="C8216" s="324">
        <v>6.2542351592584686E-2</v>
      </c>
      <c r="D8216" s="324">
        <v>0.13450249499154482</v>
      </c>
    </row>
    <row r="8217" spans="1:4">
      <c r="A8217">
        <v>8216</v>
      </c>
      <c r="B8217" s="431">
        <v>133.87895259261947</v>
      </c>
      <c r="C8217" s="324">
        <v>5.9160903147031048E-2</v>
      </c>
      <c r="D8217" s="324">
        <v>0.13111721822282166</v>
      </c>
    </row>
    <row r="8218" spans="1:4">
      <c r="A8218">
        <v>8217</v>
      </c>
      <c r="B8218" s="431">
        <v>118.99186492084542</v>
      </c>
      <c r="C8218" s="324">
        <v>5.7522477292233372E-2</v>
      </c>
      <c r="D8218" s="324">
        <v>0.11910391602620835</v>
      </c>
    </row>
    <row r="8219" spans="1:4">
      <c r="A8219">
        <v>8218</v>
      </c>
      <c r="B8219" s="431">
        <v>130.96716110239797</v>
      </c>
      <c r="C8219" s="324">
        <v>7.6220466669751546E-2</v>
      </c>
      <c r="D8219" s="324">
        <v>0.12266699204375441</v>
      </c>
    </row>
    <row r="8220" spans="1:4">
      <c r="A8220">
        <v>8219</v>
      </c>
      <c r="B8220" s="431">
        <v>137.62470951078052</v>
      </c>
      <c r="C8220" s="324">
        <v>7.1434269436371642E-2</v>
      </c>
      <c r="D8220" s="324">
        <v>0.12948162013380199</v>
      </c>
    </row>
    <row r="8221" spans="1:4">
      <c r="A8221">
        <v>8220</v>
      </c>
      <c r="B8221" s="431">
        <v>119.63278652087209</v>
      </c>
      <c r="C8221" s="324">
        <v>6.6172168150624336E-2</v>
      </c>
      <c r="D8221" s="324">
        <v>0.11698001339534637</v>
      </c>
    </row>
    <row r="8222" spans="1:4">
      <c r="A8222">
        <v>8221</v>
      </c>
      <c r="B8222" s="431">
        <v>115.44629879488237</v>
      </c>
      <c r="C8222" s="324">
        <v>5.5217479553640578E-2</v>
      </c>
      <c r="D8222" s="324">
        <v>0.11677812197961825</v>
      </c>
    </row>
    <row r="8223" spans="1:4">
      <c r="A8223">
        <v>8222</v>
      </c>
      <c r="B8223" s="431">
        <v>99.661848228838394</v>
      </c>
      <c r="C8223" s="324">
        <v>5.6067031051994787E-2</v>
      </c>
      <c r="D8223" s="324">
        <v>0.10299046850167311</v>
      </c>
    </row>
    <row r="8224" spans="1:4">
      <c r="A8224">
        <v>8223</v>
      </c>
      <c r="B8224" s="431">
        <v>152.61755931030066</v>
      </c>
      <c r="C8224" s="324">
        <v>6.710295785083574E-2</v>
      </c>
      <c r="D8224" s="324">
        <v>0.14314651153618993</v>
      </c>
    </row>
    <row r="8225" spans="1:4">
      <c r="A8225">
        <v>8224</v>
      </c>
      <c r="B8225" s="431">
        <v>137.94996759308515</v>
      </c>
      <c r="C8225" s="324">
        <v>6.7551328287250981E-2</v>
      </c>
      <c r="D8225" s="324">
        <v>0.13121401142353664</v>
      </c>
    </row>
    <row r="8226" spans="1:4">
      <c r="A8226">
        <v>8225</v>
      </c>
      <c r="B8226" s="431">
        <v>145.9386612200193</v>
      </c>
      <c r="C8226" s="324">
        <v>6.8221964346348293E-2</v>
      </c>
      <c r="D8226" s="324">
        <v>0.13731736597710009</v>
      </c>
    </row>
    <row r="8227" spans="1:4">
      <c r="A8227">
        <v>8226</v>
      </c>
      <c r="B8227" s="431">
        <v>134.17898782007066</v>
      </c>
      <c r="C8227" s="324">
        <v>6.6003855860793895E-2</v>
      </c>
      <c r="D8227" s="324">
        <v>0.12877044410131167</v>
      </c>
    </row>
    <row r="8228" spans="1:4">
      <c r="A8228">
        <v>8227</v>
      </c>
      <c r="B8228" s="431">
        <v>144.09754090410834</v>
      </c>
      <c r="C8228" s="324">
        <v>5.9237865097465862E-2</v>
      </c>
      <c r="D8228" s="324">
        <v>0.13968084687423318</v>
      </c>
    </row>
    <row r="8229" spans="1:4">
      <c r="A8229">
        <v>8228</v>
      </c>
      <c r="B8229" s="431">
        <v>130.58225534816509</v>
      </c>
      <c r="C8229" s="324">
        <v>7.363507866563046E-2</v>
      </c>
      <c r="D8229" s="324">
        <v>0.12323649404357756</v>
      </c>
    </row>
    <row r="8230" spans="1:4">
      <c r="A8230">
        <v>8229</v>
      </c>
      <c r="B8230" s="431">
        <v>119.56001079084706</v>
      </c>
      <c r="C8230" s="324">
        <v>7.1208552746664988E-2</v>
      </c>
      <c r="D8230" s="324">
        <v>0.1154388037930239</v>
      </c>
    </row>
    <row r="8231" spans="1:4">
      <c r="A8231">
        <v>8230</v>
      </c>
      <c r="B8231" s="431">
        <v>146.63076800874725</v>
      </c>
      <c r="C8231" s="324">
        <v>7.8043826994506557E-2</v>
      </c>
      <c r="D8231" s="324">
        <v>0.13381977873913997</v>
      </c>
    </row>
    <row r="8232" spans="1:4">
      <c r="A8232">
        <v>8231</v>
      </c>
      <c r="B8232" s="431">
        <v>115.0725431386079</v>
      </c>
      <c r="C8232" s="324">
        <v>7.3186162637167693E-2</v>
      </c>
      <c r="D8232" s="324">
        <v>0.1114024047283497</v>
      </c>
    </row>
    <row r="8233" spans="1:4">
      <c r="A8233">
        <v>8232</v>
      </c>
      <c r="B8233" s="431">
        <v>136.85464933673805</v>
      </c>
      <c r="C8233" s="324">
        <v>6.4288438746839968E-2</v>
      </c>
      <c r="D8233" s="324">
        <v>0.13159297496180508</v>
      </c>
    </row>
    <row r="8234" spans="1:4">
      <c r="A8234">
        <v>8233</v>
      </c>
      <c r="B8234" s="431">
        <v>144.13868345623465</v>
      </c>
      <c r="C8234" s="324">
        <v>6.2834867370703665E-2</v>
      </c>
      <c r="D8234" s="324">
        <v>0.13815378842457676</v>
      </c>
    </row>
    <row r="8235" spans="1:4">
      <c r="A8235">
        <v>8234</v>
      </c>
      <c r="B8235" s="431">
        <v>133.34310948363913</v>
      </c>
      <c r="C8235" s="324">
        <v>6.6421492093438977E-2</v>
      </c>
      <c r="D8235" s="324">
        <v>0.12794270872377908</v>
      </c>
    </row>
    <row r="8236" spans="1:4">
      <c r="A8236">
        <v>8235</v>
      </c>
      <c r="B8236" s="431">
        <v>152.8396653147758</v>
      </c>
      <c r="C8236" s="324">
        <v>7.8045706412776236E-2</v>
      </c>
      <c r="D8236" s="324">
        <v>0.13847844690575309</v>
      </c>
    </row>
    <row r="8237" spans="1:4">
      <c r="A8237">
        <v>8236</v>
      </c>
      <c r="B8237" s="431">
        <v>111.81636952606897</v>
      </c>
      <c r="C8237" s="324">
        <v>5.2329864218984667E-2</v>
      </c>
      <c r="D8237" s="324">
        <v>0.11447010630612088</v>
      </c>
    </row>
    <row r="8238" spans="1:4">
      <c r="A8238">
        <v>8237</v>
      </c>
      <c r="B8238" s="431">
        <v>123.11521363912004</v>
      </c>
      <c r="C8238" s="324">
        <v>6.539388442663191E-2</v>
      </c>
      <c r="D8238" s="324">
        <v>0.1200348801784582</v>
      </c>
    </row>
    <row r="8239" spans="1:4">
      <c r="A8239">
        <v>8238</v>
      </c>
      <c r="B8239" s="431">
        <v>122.06749492014207</v>
      </c>
      <c r="C8239" s="324">
        <v>7.6490071269911752E-2</v>
      </c>
      <c r="D8239" s="324">
        <v>0.11583596918809663</v>
      </c>
    </row>
    <row r="8240" spans="1:4">
      <c r="A8240">
        <v>8239</v>
      </c>
      <c r="B8240" s="431">
        <v>142.22320245531085</v>
      </c>
      <c r="C8240" s="324">
        <v>7.7996066966092251E-2</v>
      </c>
      <c r="D8240" s="324">
        <v>0.13053022291407634</v>
      </c>
    </row>
    <row r="8241" spans="1:4">
      <c r="A8241">
        <v>8240</v>
      </c>
      <c r="B8241" s="431">
        <v>130.8681959886614</v>
      </c>
      <c r="C8241" s="324">
        <v>7.7267581511879152E-2</v>
      </c>
      <c r="D8241" s="324">
        <v>0.12224578512029258</v>
      </c>
    </row>
    <row r="8242" spans="1:4">
      <c r="A8242">
        <v>8241</v>
      </c>
      <c r="B8242" s="431">
        <v>117.18369256945998</v>
      </c>
      <c r="C8242" s="324">
        <v>5.7195857924966079E-2</v>
      </c>
      <c r="D8242" s="324">
        <v>0.11766701750832467</v>
      </c>
    </row>
    <row r="8243" spans="1:4">
      <c r="A8243">
        <v>8242</v>
      </c>
      <c r="B8243" s="431">
        <v>128.61877802437118</v>
      </c>
      <c r="C8243" s="324">
        <v>6.9123415471577743E-2</v>
      </c>
      <c r="D8243" s="324">
        <v>0.12322083644577606</v>
      </c>
    </row>
    <row r="8244" spans="1:4">
      <c r="A8244">
        <v>8243</v>
      </c>
      <c r="B8244" s="431">
        <v>135.40725049106516</v>
      </c>
      <c r="C8244" s="324">
        <v>6.7064375852730299E-2</v>
      </c>
      <c r="D8244" s="324">
        <v>0.12936309827585887</v>
      </c>
    </row>
    <row r="8245" spans="1:4">
      <c r="A8245">
        <v>8244</v>
      </c>
      <c r="B8245" s="431">
        <v>107.7407238876016</v>
      </c>
      <c r="C8245" s="324">
        <v>6.8029578881352012E-2</v>
      </c>
      <c r="D8245" s="324">
        <v>0.10694606665011074</v>
      </c>
    </row>
    <row r="8246" spans="1:4">
      <c r="A8246">
        <v>8245</v>
      </c>
      <c r="B8246" s="431">
        <v>140.6657275982852</v>
      </c>
      <c r="C8246" s="324">
        <v>6.3875051175185965E-2</v>
      </c>
      <c r="D8246" s="324">
        <v>0.13486974210758823</v>
      </c>
    </row>
    <row r="8247" spans="1:4">
      <c r="A8247">
        <v>8246</v>
      </c>
      <c r="B8247" s="431">
        <v>123.12949315511591</v>
      </c>
      <c r="C8247" s="324">
        <v>6.5598399134165791E-2</v>
      </c>
      <c r="D8247" s="324">
        <v>0.11998136800944345</v>
      </c>
    </row>
    <row r="8248" spans="1:4">
      <c r="A8248">
        <v>8247</v>
      </c>
      <c r="B8248" s="431">
        <v>147.5737868454475</v>
      </c>
      <c r="C8248" s="324">
        <v>7.9424866856739329E-2</v>
      </c>
      <c r="D8248" s="324">
        <v>0.13397319737074509</v>
      </c>
    </row>
    <row r="8249" spans="1:4">
      <c r="A8249">
        <v>8248</v>
      </c>
      <c r="B8249" s="431">
        <v>140.63223380525037</v>
      </c>
      <c r="C8249" s="324">
        <v>6.2149289186182101E-2</v>
      </c>
      <c r="D8249" s="324">
        <v>0.13555154127931113</v>
      </c>
    </row>
    <row r="8250" spans="1:4">
      <c r="A8250">
        <v>8249</v>
      </c>
      <c r="B8250" s="431">
        <v>135.6707591951606</v>
      </c>
      <c r="C8250" s="324">
        <v>7.8039796304907552E-2</v>
      </c>
      <c r="D8250" s="324">
        <v>0.12559624207043826</v>
      </c>
    </row>
    <row r="8251" spans="1:4">
      <c r="A8251">
        <v>8250</v>
      </c>
      <c r="B8251" s="431">
        <v>142.77761491539979</v>
      </c>
      <c r="C8251" s="324">
        <v>6.3138041493081512E-2</v>
      </c>
      <c r="D8251" s="324">
        <v>0.13690610394277197</v>
      </c>
    </row>
    <row r="8252" spans="1:4">
      <c r="A8252">
        <v>8251</v>
      </c>
      <c r="B8252" s="431">
        <v>122.05528277509669</v>
      </c>
      <c r="C8252" s="324">
        <v>5.2130530477562241E-2</v>
      </c>
      <c r="D8252" s="324">
        <v>0.12351953892074499</v>
      </c>
    </row>
    <row r="8253" spans="1:4">
      <c r="A8253">
        <v>8252</v>
      </c>
      <c r="B8253" s="431">
        <v>136.06097063075987</v>
      </c>
      <c r="C8253" s="324">
        <v>6.7151481233142074E-2</v>
      </c>
      <c r="D8253" s="324">
        <v>0.12985442713274109</v>
      </c>
    </row>
    <row r="8254" spans="1:4">
      <c r="A8254">
        <v>8253</v>
      </c>
      <c r="B8254" s="431">
        <v>137.38810426740923</v>
      </c>
      <c r="C8254" s="324">
        <v>5.2050634623528755E-2</v>
      </c>
      <c r="D8254" s="324">
        <v>0.13701935468842258</v>
      </c>
    </row>
    <row r="8255" spans="1:4">
      <c r="A8255">
        <v>8254</v>
      </c>
      <c r="B8255" s="431">
        <v>149.82108257975665</v>
      </c>
      <c r="C8255" s="324">
        <v>7.588930595940413E-2</v>
      </c>
      <c r="D8255" s="324">
        <v>0.13711088010214739</v>
      </c>
    </row>
    <row r="8256" spans="1:4">
      <c r="A8256">
        <v>8255</v>
      </c>
      <c r="B8256" s="431">
        <v>113.11390203075314</v>
      </c>
      <c r="C8256" s="324">
        <v>7.7319863535147096E-2</v>
      </c>
      <c r="D8256" s="324">
        <v>0.1088466369460242</v>
      </c>
    </row>
    <row r="8257" spans="1:4">
      <c r="A8257">
        <v>8256</v>
      </c>
      <c r="B8257" s="431">
        <v>131.83590681655565</v>
      </c>
      <c r="C8257" s="324">
        <v>6.4736696404747995E-2</v>
      </c>
      <c r="D8257" s="324">
        <v>0.12733718641087172</v>
      </c>
    </row>
    <row r="8258" spans="1:4">
      <c r="A8258">
        <v>8257</v>
      </c>
      <c r="B8258" s="431">
        <v>156.50722441364087</v>
      </c>
      <c r="C8258" s="324">
        <v>6.6368593036368773E-2</v>
      </c>
      <c r="D8258" s="324">
        <v>0.14661609003003317</v>
      </c>
    </row>
    <row r="8259" spans="1:4">
      <c r="A8259">
        <v>8258</v>
      </c>
      <c r="B8259" s="431">
        <v>124.64492548478864</v>
      </c>
      <c r="C8259" s="324">
        <v>7.3727933067701729E-2</v>
      </c>
      <c r="D8259" s="324">
        <v>0.11863217948850913</v>
      </c>
    </row>
    <row r="8260" spans="1:4">
      <c r="A8260">
        <v>8259</v>
      </c>
      <c r="B8260" s="431">
        <v>113.73896176022795</v>
      </c>
      <c r="C8260" s="324">
        <v>5.1554378849246719E-2</v>
      </c>
      <c r="D8260" s="324">
        <v>0.11638760028635263</v>
      </c>
    </row>
    <row r="8261" spans="1:4">
      <c r="A8261">
        <v>8260</v>
      </c>
      <c r="B8261" s="431">
        <v>136.88161734222794</v>
      </c>
      <c r="C8261" s="324">
        <v>5.2481299448982492E-2</v>
      </c>
      <c r="D8261" s="324">
        <v>0.13639279515544422</v>
      </c>
    </row>
    <row r="8262" spans="1:4">
      <c r="A8262">
        <v>8261</v>
      </c>
      <c r="B8262" s="431">
        <v>115.4669766999029</v>
      </c>
      <c r="C8262" s="324">
        <v>6.9694890598624423E-2</v>
      </c>
      <c r="D8262" s="324">
        <v>0.1126487925286296</v>
      </c>
    </row>
    <row r="8263" spans="1:4">
      <c r="A8263">
        <v>8262</v>
      </c>
      <c r="B8263" s="431">
        <v>145.32261209053399</v>
      </c>
      <c r="C8263" s="324">
        <v>7.5874194379837348E-2</v>
      </c>
      <c r="D8263" s="324">
        <v>0.13369692368576078</v>
      </c>
    </row>
    <row r="8264" spans="1:4">
      <c r="A8264">
        <v>8263</v>
      </c>
      <c r="B8264" s="431">
        <v>137.21312645913116</v>
      </c>
      <c r="C8264" s="324">
        <v>7.0118953962865729E-2</v>
      </c>
      <c r="D8264" s="324">
        <v>0.12965210104378694</v>
      </c>
    </row>
    <row r="8265" spans="1:4">
      <c r="A8265">
        <v>8264</v>
      </c>
      <c r="B8265" s="431">
        <v>122.90640395938806</v>
      </c>
      <c r="C8265" s="324">
        <v>6.0280033778529633E-2</v>
      </c>
      <c r="D8265" s="324">
        <v>0.12151656790048164</v>
      </c>
    </row>
    <row r="8266" spans="1:4">
      <c r="A8266">
        <v>8265</v>
      </c>
      <c r="B8266" s="431">
        <v>115.56088372785857</v>
      </c>
      <c r="C8266" s="324">
        <v>5.131856807103314E-2</v>
      </c>
      <c r="D8266" s="324">
        <v>0.11806615031971449</v>
      </c>
    </row>
    <row r="8267" spans="1:4">
      <c r="A8267">
        <v>8266</v>
      </c>
      <c r="B8267" s="431">
        <v>133.61729392481871</v>
      </c>
      <c r="C8267" s="324">
        <v>5.4188535573980089E-2</v>
      </c>
      <c r="D8267" s="324">
        <v>0.1328473227103989</v>
      </c>
    </row>
    <row r="8268" spans="1:4">
      <c r="A8268">
        <v>8267</v>
      </c>
      <c r="B8268" s="431">
        <v>135.84256725876335</v>
      </c>
      <c r="C8268" s="324">
        <v>6.9205383583533286E-2</v>
      </c>
      <c r="D8268" s="324">
        <v>0.12891140941164678</v>
      </c>
    </row>
    <row r="8269" spans="1:4">
      <c r="A8269">
        <v>8268</v>
      </c>
      <c r="B8269" s="431">
        <v>129.63564140609208</v>
      </c>
      <c r="C8269" s="324">
        <v>5.9899078556289467E-2</v>
      </c>
      <c r="D8269" s="324">
        <v>0.12727809418197575</v>
      </c>
    </row>
    <row r="8270" spans="1:4">
      <c r="A8270">
        <v>8269</v>
      </c>
      <c r="B8270" s="431">
        <v>134.8788049498462</v>
      </c>
      <c r="C8270" s="324">
        <v>5.0058427788344413E-2</v>
      </c>
      <c r="D8270" s="324">
        <v>0.13563951667140775</v>
      </c>
    </row>
    <row r="8271" spans="1:4">
      <c r="A8271">
        <v>8270</v>
      </c>
      <c r="B8271" s="431">
        <v>144.33604628805614</v>
      </c>
      <c r="C8271" s="324">
        <v>7.4061106817825281E-2</v>
      </c>
      <c r="D8271" s="324">
        <v>0.1336658218291798</v>
      </c>
    </row>
    <row r="8272" spans="1:4">
      <c r="A8272">
        <v>8271</v>
      </c>
      <c r="B8272" s="431">
        <v>141.22392868068638</v>
      </c>
      <c r="C8272" s="324">
        <v>5.9580794013841448E-2</v>
      </c>
      <c r="D8272" s="324">
        <v>0.13711886028529202</v>
      </c>
    </row>
    <row r="8273" spans="1:4">
      <c r="A8273">
        <v>8272</v>
      </c>
      <c r="B8273" s="431">
        <v>126.89204050836868</v>
      </c>
      <c r="C8273" s="324">
        <v>5.4677572308423732E-2</v>
      </c>
      <c r="D8273" s="324">
        <v>0.12683746507515836</v>
      </c>
    </row>
    <row r="8274" spans="1:4">
      <c r="A8274">
        <v>8273</v>
      </c>
      <c r="B8274" s="431">
        <v>127.61028013264485</v>
      </c>
      <c r="C8274" s="324">
        <v>5.2537497860629813E-2</v>
      </c>
      <c r="D8274" s="324">
        <v>0.12824693583171989</v>
      </c>
    </row>
    <row r="8275" spans="1:4">
      <c r="A8275">
        <v>8274</v>
      </c>
      <c r="B8275" s="431">
        <v>128.26399376158102</v>
      </c>
      <c r="C8275" s="324">
        <v>5.0018372600906705E-2</v>
      </c>
      <c r="D8275" s="324">
        <v>0.12977124754288966</v>
      </c>
    </row>
    <row r="8276" spans="1:4">
      <c r="A8276">
        <v>8275</v>
      </c>
      <c r="B8276" s="431">
        <v>124.1089704853337</v>
      </c>
      <c r="C8276" s="324">
        <v>6.5015898284044069E-2</v>
      </c>
      <c r="D8276" s="324">
        <v>0.12096223203638053</v>
      </c>
    </row>
    <row r="8277" spans="1:4">
      <c r="A8277">
        <v>8276</v>
      </c>
      <c r="B8277" s="431">
        <v>125.25946806078052</v>
      </c>
      <c r="C8277" s="324">
        <v>5.6744021222341817E-2</v>
      </c>
      <c r="D8277" s="324">
        <v>0.12470066793497081</v>
      </c>
    </row>
    <row r="8278" spans="1:4">
      <c r="A8278">
        <v>8277</v>
      </c>
      <c r="B8278" s="431">
        <v>124.45732423426526</v>
      </c>
      <c r="C8278" s="324">
        <v>7.4042288718764809E-2</v>
      </c>
      <c r="D8278" s="324">
        <v>0.11839114447076968</v>
      </c>
    </row>
    <row r="8279" spans="1:4">
      <c r="A8279">
        <v>8278</v>
      </c>
      <c r="B8279" s="431">
        <v>119.17300319760692</v>
      </c>
      <c r="C8279" s="324">
        <v>5.2362979162653436E-2</v>
      </c>
      <c r="D8279" s="324">
        <v>0.12091231249775065</v>
      </c>
    </row>
    <row r="8280" spans="1:4">
      <c r="A8280">
        <v>8279</v>
      </c>
      <c r="B8280" s="431">
        <v>144.54744013325518</v>
      </c>
      <c r="C8280" s="324">
        <v>6.7352339922148896E-2</v>
      </c>
      <c r="D8280" s="324">
        <v>0.13657215171896425</v>
      </c>
    </row>
    <row r="8281" spans="1:4">
      <c r="A8281">
        <v>8280</v>
      </c>
      <c r="B8281" s="431">
        <v>129.08627878434254</v>
      </c>
      <c r="C8281" s="324">
        <v>7.0241649057828662E-2</v>
      </c>
      <c r="D8281" s="324">
        <v>0.12321321989345539</v>
      </c>
    </row>
    <row r="8282" spans="1:4">
      <c r="A8282">
        <v>8281</v>
      </c>
      <c r="B8282" s="431">
        <v>112.61046338340677</v>
      </c>
      <c r="C8282" s="324">
        <v>7.7780765517512701E-2</v>
      </c>
      <c r="D8282" s="324">
        <v>0.10835378634587936</v>
      </c>
    </row>
    <row r="8283" spans="1:4">
      <c r="A8283">
        <v>8282</v>
      </c>
      <c r="B8283" s="431">
        <v>139.89107685851013</v>
      </c>
      <c r="C8283" s="324">
        <v>6.6970011772108276E-2</v>
      </c>
      <c r="D8283" s="324">
        <v>0.13299613067154875</v>
      </c>
    </row>
    <row r="8284" spans="1:4">
      <c r="A8284">
        <v>8283</v>
      </c>
      <c r="B8284" s="431">
        <v>116.25985749457858</v>
      </c>
      <c r="C8284" s="324">
        <v>6.0859214752381305E-2</v>
      </c>
      <c r="D8284" s="324">
        <v>0.1157921718324138</v>
      </c>
    </row>
    <row r="8285" spans="1:4">
      <c r="A8285">
        <v>8284</v>
      </c>
      <c r="B8285" s="431">
        <v>136.46119988631418</v>
      </c>
      <c r="C8285" s="324">
        <v>6.1123381578886596E-2</v>
      </c>
      <c r="D8285" s="324">
        <v>0.13250937705753923</v>
      </c>
    </row>
    <row r="8286" spans="1:4">
      <c r="A8286">
        <v>8285</v>
      </c>
      <c r="B8286" s="431">
        <v>136.33695561054566</v>
      </c>
      <c r="C8286" s="324">
        <v>6.1218003640518527E-2</v>
      </c>
      <c r="D8286" s="324">
        <v>0.13236877424092591</v>
      </c>
    </row>
    <row r="8287" spans="1:4">
      <c r="A8287">
        <v>8286</v>
      </c>
      <c r="B8287" s="431">
        <v>141.80654985777542</v>
      </c>
      <c r="C8287" s="324">
        <v>7.1638376965019096E-2</v>
      </c>
      <c r="D8287" s="324">
        <v>0.13266716622020239</v>
      </c>
    </row>
    <row r="8288" spans="1:4">
      <c r="A8288">
        <v>8287</v>
      </c>
      <c r="B8288" s="431">
        <v>136.18500516426565</v>
      </c>
      <c r="C8288" s="324">
        <v>7.1149633471458057E-2</v>
      </c>
      <c r="D8288" s="324">
        <v>0.12846194922694931</v>
      </c>
    </row>
    <row r="8289" spans="1:4">
      <c r="A8289">
        <v>8288</v>
      </c>
      <c r="B8289" s="431">
        <v>137.71543291018665</v>
      </c>
      <c r="C8289" s="324">
        <v>6.1108846590439254E-2</v>
      </c>
      <c r="D8289" s="324">
        <v>0.13355793483715017</v>
      </c>
    </row>
    <row r="8290" spans="1:4">
      <c r="A8290">
        <v>8289</v>
      </c>
      <c r="B8290" s="431">
        <v>129.84933279301666</v>
      </c>
      <c r="C8290" s="324">
        <v>5.6737128699541617E-2</v>
      </c>
      <c r="D8290" s="324">
        <v>0.1286222339384146</v>
      </c>
    </row>
    <row r="8291" spans="1:4">
      <c r="A8291">
        <v>8290</v>
      </c>
      <c r="B8291" s="431">
        <v>132.2153877607976</v>
      </c>
      <c r="C8291" s="324">
        <v>7.6948064592177082E-2</v>
      </c>
      <c r="D8291" s="324">
        <v>0.12336883950473954</v>
      </c>
    </row>
    <row r="8292" spans="1:4">
      <c r="A8292">
        <v>8291</v>
      </c>
      <c r="B8292" s="431">
        <v>120.11081859076866</v>
      </c>
      <c r="C8292" s="324">
        <v>6.5743303674153666E-2</v>
      </c>
      <c r="D8292" s="324">
        <v>0.11749514321198419</v>
      </c>
    </row>
    <row r="8293" spans="1:4">
      <c r="A8293">
        <v>8292</v>
      </c>
      <c r="B8293" s="431">
        <v>143.96121582196309</v>
      </c>
      <c r="C8293" s="324">
        <v>5.5439169786609323E-2</v>
      </c>
      <c r="D8293" s="324">
        <v>0.14125328919069677</v>
      </c>
    </row>
    <row r="8294" spans="1:4">
      <c r="A8294">
        <v>8293</v>
      </c>
      <c r="B8294" s="431">
        <v>117.9375411875987</v>
      </c>
      <c r="C8294" s="324">
        <v>5.9825745285407524E-2</v>
      </c>
      <c r="D8294" s="324">
        <v>0.11750229062563816</v>
      </c>
    </row>
    <row r="8295" spans="1:4">
      <c r="A8295">
        <v>8294</v>
      </c>
      <c r="B8295" s="431">
        <v>139.43461693299383</v>
      </c>
      <c r="C8295" s="324">
        <v>6.6106065682184911E-2</v>
      </c>
      <c r="D8295" s="324">
        <v>0.1329716039551701</v>
      </c>
    </row>
    <row r="8296" spans="1:4">
      <c r="A8296">
        <v>8295</v>
      </c>
      <c r="B8296" s="431">
        <v>120.33878642370625</v>
      </c>
      <c r="C8296" s="324">
        <v>7.3985538177185478E-2</v>
      </c>
      <c r="D8296" s="324">
        <v>0.11524126058079448</v>
      </c>
    </row>
    <row r="8297" spans="1:4">
      <c r="A8297">
        <v>8296</v>
      </c>
      <c r="B8297" s="431">
        <v>138.44427855193214</v>
      </c>
      <c r="C8297" s="324">
        <v>7.89994736895894E-2</v>
      </c>
      <c r="D8297" s="324">
        <v>0.12733143241426367</v>
      </c>
    </row>
    <row r="8298" spans="1:4">
      <c r="A8298">
        <v>8297</v>
      </c>
      <c r="B8298" s="431">
        <v>133.89364867206362</v>
      </c>
      <c r="C8298" s="324">
        <v>7.1335715703356881E-2</v>
      </c>
      <c r="D8298" s="324">
        <v>0.12660291424742692</v>
      </c>
    </row>
    <row r="8299" spans="1:4">
      <c r="A8299">
        <v>8298</v>
      </c>
      <c r="B8299" s="431">
        <v>149.06993375585978</v>
      </c>
      <c r="C8299" s="324">
        <v>5.5898944444907339E-2</v>
      </c>
      <c r="D8299" s="324">
        <v>0.14543136168740331</v>
      </c>
    </row>
    <row r="8300" spans="1:4">
      <c r="A8300">
        <v>8299</v>
      </c>
      <c r="B8300" s="431">
        <v>144.86245588729352</v>
      </c>
      <c r="C8300" s="324">
        <v>7.0912366980180316E-2</v>
      </c>
      <c r="D8300" s="324">
        <v>0.13534767999897129</v>
      </c>
    </row>
    <row r="8301" spans="1:4">
      <c r="A8301">
        <v>8300</v>
      </c>
      <c r="B8301" s="431">
        <v>145.21300302891694</v>
      </c>
      <c r="C8301" s="324">
        <v>6.9905812600583678E-2</v>
      </c>
      <c r="D8301" s="324">
        <v>0.13603795130906349</v>
      </c>
    </row>
    <row r="8302" spans="1:4">
      <c r="A8302">
        <v>8301</v>
      </c>
      <c r="B8302" s="431">
        <v>140.18622462548151</v>
      </c>
      <c r="C8302" s="324">
        <v>5.0897213151164918E-2</v>
      </c>
      <c r="D8302" s="324">
        <v>0.13998730474172136</v>
      </c>
    </row>
    <row r="8303" spans="1:4">
      <c r="A8303">
        <v>8302</v>
      </c>
      <c r="B8303" s="431">
        <v>143.3377694115664</v>
      </c>
      <c r="C8303" s="324">
        <v>7.8281384798829165E-2</v>
      </c>
      <c r="D8303" s="324">
        <v>0.1312573851244227</v>
      </c>
    </row>
    <row r="8304" spans="1:4">
      <c r="A8304">
        <v>8303</v>
      </c>
      <c r="B8304" s="431">
        <v>117.52864001138954</v>
      </c>
      <c r="C8304" s="324">
        <v>6.3114081110392739E-2</v>
      </c>
      <c r="D8304" s="324">
        <v>0.11617762949514911</v>
      </c>
    </row>
    <row r="8305" spans="1:4">
      <c r="A8305">
        <v>8304</v>
      </c>
      <c r="B8305" s="431">
        <v>157.75463452510942</v>
      </c>
      <c r="C8305" s="324">
        <v>7.7064384285856213E-2</v>
      </c>
      <c r="D8305" s="324">
        <v>0.14260906494570519</v>
      </c>
    </row>
    <row r="8306" spans="1:4">
      <c r="A8306">
        <v>8305</v>
      </c>
      <c r="B8306" s="431">
        <v>125.31715259660105</v>
      </c>
      <c r="C8306" s="324">
        <v>6.0178922154092665E-2</v>
      </c>
      <c r="D8306" s="324">
        <v>0.12356553880716906</v>
      </c>
    </row>
    <row r="8307" spans="1:4">
      <c r="A8307">
        <v>8306</v>
      </c>
      <c r="B8307" s="431">
        <v>127.71465759566782</v>
      </c>
      <c r="C8307" s="324">
        <v>5.0028940308852562E-2</v>
      </c>
      <c r="D8307" s="324">
        <v>0.12927852782785115</v>
      </c>
    </row>
    <row r="8308" spans="1:4">
      <c r="A8308">
        <v>8307</v>
      </c>
      <c r="B8308" s="431">
        <v>118.81015066739734</v>
      </c>
      <c r="C8308" s="324">
        <v>6.0949263535882009E-2</v>
      </c>
      <c r="D8308" s="324">
        <v>0.11788822361913109</v>
      </c>
    </row>
    <row r="8309" spans="1:4">
      <c r="A8309">
        <v>8308</v>
      </c>
      <c r="B8309" s="431">
        <v>115.81874450121242</v>
      </c>
      <c r="C8309" s="324">
        <v>6.3664889341995531E-2</v>
      </c>
      <c r="D8309" s="324">
        <v>0.11461548420140599</v>
      </c>
    </row>
    <row r="8310" spans="1:4">
      <c r="A8310">
        <v>8309</v>
      </c>
      <c r="B8310" s="431">
        <v>139.69204729272946</v>
      </c>
      <c r="C8310" s="324">
        <v>7.9437634674570351E-2</v>
      </c>
      <c r="D8310" s="324">
        <v>0.12810264304201918</v>
      </c>
    </row>
    <row r="8311" spans="1:4">
      <c r="A8311">
        <v>8310</v>
      </c>
      <c r="B8311" s="431">
        <v>145.03669411443136</v>
      </c>
      <c r="C8311" s="324">
        <v>5.4670294455564719E-2</v>
      </c>
      <c r="D8311" s="324">
        <v>0.14253000558662476</v>
      </c>
    </row>
    <row r="8312" spans="1:4">
      <c r="A8312">
        <v>8311</v>
      </c>
      <c r="B8312" s="431">
        <v>136.92593367771173</v>
      </c>
      <c r="C8312" s="324">
        <v>7.9238963145408292E-2</v>
      </c>
      <c r="D8312" s="324">
        <v>0.12611409071384164</v>
      </c>
    </row>
    <row r="8313" spans="1:4">
      <c r="A8313">
        <v>8312</v>
      </c>
      <c r="B8313" s="431">
        <v>136.55520063343059</v>
      </c>
      <c r="C8313" s="324">
        <v>6.5001031777356305E-2</v>
      </c>
      <c r="D8313" s="324">
        <v>0.13107346208559728</v>
      </c>
    </row>
    <row r="8314" spans="1:4">
      <c r="A8314">
        <v>8313</v>
      </c>
      <c r="B8314" s="431">
        <v>112.11963951412</v>
      </c>
      <c r="C8314" s="324">
        <v>6.6565633517022077E-2</v>
      </c>
      <c r="D8314" s="324">
        <v>0.11081915437393518</v>
      </c>
    </row>
    <row r="8315" spans="1:4">
      <c r="A8315">
        <v>8314</v>
      </c>
      <c r="B8315" s="431">
        <v>139.49156688124509</v>
      </c>
      <c r="C8315" s="324">
        <v>7.2563556084671785E-2</v>
      </c>
      <c r="D8315" s="324">
        <v>0.13050856648849493</v>
      </c>
    </row>
    <row r="8316" spans="1:4">
      <c r="A8316">
        <v>8315</v>
      </c>
      <c r="B8316" s="431">
        <v>149.59099455075281</v>
      </c>
      <c r="C8316" s="324">
        <v>7.3343126807987283E-2</v>
      </c>
      <c r="D8316" s="324">
        <v>0.13800988612598736</v>
      </c>
    </row>
    <row r="8317" spans="1:4">
      <c r="A8317">
        <v>8316</v>
      </c>
      <c r="B8317" s="431">
        <v>131.7484336878081</v>
      </c>
      <c r="C8317" s="324">
        <v>5.7524783056008062E-2</v>
      </c>
      <c r="D8317" s="324">
        <v>0.12994349832791038</v>
      </c>
    </row>
    <row r="8318" spans="1:4">
      <c r="A8318">
        <v>8317</v>
      </c>
      <c r="B8318" s="431">
        <v>137.46341748342456</v>
      </c>
      <c r="C8318" s="324">
        <v>6.7416858490284934E-2</v>
      </c>
      <c r="D8318" s="324">
        <v>0.13087656091556035</v>
      </c>
    </row>
    <row r="8319" spans="1:4">
      <c r="A8319">
        <v>8318</v>
      </c>
      <c r="B8319" s="431">
        <v>129.45786182074377</v>
      </c>
      <c r="C8319" s="324">
        <v>5.8841000268627423E-2</v>
      </c>
      <c r="D8319" s="324">
        <v>0.12751422015872282</v>
      </c>
    </row>
    <row r="8320" spans="1:4">
      <c r="A8320">
        <v>8319</v>
      </c>
      <c r="B8320" s="431">
        <v>104.75836729153016</v>
      </c>
      <c r="C8320" s="324">
        <v>6.2289598459512742E-2</v>
      </c>
      <c r="D8320" s="324">
        <v>0.105880114034242</v>
      </c>
    </row>
    <row r="8321" spans="1:4">
      <c r="A8321">
        <v>8320</v>
      </c>
      <c r="B8321" s="431">
        <v>111.23847056746909</v>
      </c>
      <c r="C8321" s="324">
        <v>7.4960877553075969E-2</v>
      </c>
      <c r="D8321" s="324">
        <v>0.10800408967533287</v>
      </c>
    </row>
    <row r="8322" spans="1:4">
      <c r="A8322">
        <v>8321</v>
      </c>
      <c r="B8322" s="431">
        <v>141.71442791818225</v>
      </c>
      <c r="C8322" s="324">
        <v>5.2063642694644467E-2</v>
      </c>
      <c r="D8322" s="324">
        <v>0.14081492977285112</v>
      </c>
    </row>
    <row r="8323" spans="1:4">
      <c r="A8323">
        <v>8322</v>
      </c>
      <c r="B8323" s="431">
        <v>118.08044066154733</v>
      </c>
      <c r="C8323" s="324">
        <v>7.4016725813977766E-2</v>
      </c>
      <c r="D8323" s="324">
        <v>0.11349586768144097</v>
      </c>
    </row>
    <row r="8324" spans="1:4">
      <c r="A8324">
        <v>8323</v>
      </c>
      <c r="B8324" s="431">
        <v>158.74913299058107</v>
      </c>
      <c r="C8324" s="324">
        <v>7.4468094960073061E-2</v>
      </c>
      <c r="D8324" s="324">
        <v>0.14455560081118213</v>
      </c>
    </row>
    <row r="8325" spans="1:4">
      <c r="A8325">
        <v>8324</v>
      </c>
      <c r="B8325" s="431">
        <v>140.01627584839198</v>
      </c>
      <c r="C8325" s="324">
        <v>5.6402280803957157E-2</v>
      </c>
      <c r="D8325" s="324">
        <v>0.13744610810386901</v>
      </c>
    </row>
    <row r="8326" spans="1:4">
      <c r="A8326">
        <v>8325</v>
      </c>
      <c r="B8326" s="431">
        <v>135.98739678915322</v>
      </c>
      <c r="C8326" s="324">
        <v>5.4265717116308267E-2</v>
      </c>
      <c r="D8326" s="324">
        <v>0.13487107858865305</v>
      </c>
    </row>
    <row r="8327" spans="1:4">
      <c r="A8327">
        <v>8326</v>
      </c>
      <c r="B8327" s="431">
        <v>147.33159892213925</v>
      </c>
      <c r="C8327" s="324">
        <v>7.4592739629835231E-2</v>
      </c>
      <c r="D8327" s="324">
        <v>0.13574935532808005</v>
      </c>
    </row>
    <row r="8328" spans="1:4">
      <c r="A8328">
        <v>8327</v>
      </c>
      <c r="B8328" s="431">
        <v>140.27586781285041</v>
      </c>
      <c r="C8328" s="324">
        <v>7.0529875774183251E-2</v>
      </c>
      <c r="D8328" s="324">
        <v>0.1319030008388048</v>
      </c>
    </row>
    <row r="8329" spans="1:4">
      <c r="A8329">
        <v>8328</v>
      </c>
      <c r="B8329" s="431">
        <v>126.72926603602528</v>
      </c>
      <c r="C8329" s="324">
        <v>5.1251482084044946E-2</v>
      </c>
      <c r="D8329" s="324">
        <v>0.12794828858618046</v>
      </c>
    </row>
    <row r="8330" spans="1:4">
      <c r="A8330">
        <v>8329</v>
      </c>
      <c r="B8330" s="431">
        <v>111.05557858715012</v>
      </c>
      <c r="C8330" s="324">
        <v>5.3309634897536429E-2</v>
      </c>
      <c r="D8330" s="324">
        <v>0.1135266155105378</v>
      </c>
    </row>
    <row r="8331" spans="1:4">
      <c r="A8331">
        <v>8330</v>
      </c>
      <c r="B8331" s="431">
        <v>113.22150241438476</v>
      </c>
      <c r="C8331" s="324">
        <v>5.1780692023123007E-2</v>
      </c>
      <c r="D8331" s="324">
        <v>0.11586461927489533</v>
      </c>
    </row>
    <row r="8332" spans="1:4">
      <c r="A8332">
        <v>8331</v>
      </c>
      <c r="B8332" s="431">
        <v>129.73567999226637</v>
      </c>
      <c r="C8332" s="324">
        <v>5.2623984712466591E-2</v>
      </c>
      <c r="D8332" s="324">
        <v>0.13007583764065353</v>
      </c>
    </row>
    <row r="8333" spans="1:4">
      <c r="A8333">
        <v>8332</v>
      </c>
      <c r="B8333" s="431">
        <v>108.26626296495994</v>
      </c>
      <c r="C8333" s="324">
        <v>6.5026193538227209E-2</v>
      </c>
      <c r="D8333" s="324">
        <v>0.10809648820781423</v>
      </c>
    </row>
    <row r="8334" spans="1:4">
      <c r="A8334">
        <v>8333</v>
      </c>
      <c r="B8334" s="431">
        <v>120.51486329019873</v>
      </c>
      <c r="C8334" s="324">
        <v>7.1232921789043085E-2</v>
      </c>
      <c r="D8334" s="324">
        <v>0.11617837597643256</v>
      </c>
    </row>
    <row r="8335" spans="1:4">
      <c r="A8335">
        <v>8334</v>
      </c>
      <c r="B8335" s="431">
        <v>134.41629646889461</v>
      </c>
      <c r="C8335" s="324">
        <v>7.935746974747511E-2</v>
      </c>
      <c r="D8335" s="324">
        <v>0.12420383073715874</v>
      </c>
    </row>
    <row r="8336" spans="1:4">
      <c r="A8336">
        <v>8335</v>
      </c>
      <c r="B8336" s="431">
        <v>110.60668173637403</v>
      </c>
      <c r="C8336" s="324">
        <v>7.6927996416077019E-2</v>
      </c>
      <c r="D8336" s="324">
        <v>0.10704998515612206</v>
      </c>
    </row>
    <row r="8337" spans="1:4">
      <c r="A8337">
        <v>8336</v>
      </c>
      <c r="B8337" s="431">
        <v>156.67141132397899</v>
      </c>
      <c r="C8337" s="324">
        <v>7.2702462730325046E-2</v>
      </c>
      <c r="D8337" s="324">
        <v>0.14377040666498431</v>
      </c>
    </row>
    <row r="8338" spans="1:4">
      <c r="A8338">
        <v>8337</v>
      </c>
      <c r="B8338" s="431">
        <v>141.47692718832371</v>
      </c>
      <c r="C8338" s="324">
        <v>7.2661786262254127E-2</v>
      </c>
      <c r="D8338" s="324">
        <v>0.13201028865618938</v>
      </c>
    </row>
    <row r="8339" spans="1:4">
      <c r="A8339">
        <v>8338</v>
      </c>
      <c r="B8339" s="431">
        <v>148.02991968308851</v>
      </c>
      <c r="C8339" s="324">
        <v>6.7215014997504194E-2</v>
      </c>
      <c r="D8339" s="324">
        <v>0.13941968763092225</v>
      </c>
    </row>
    <row r="8340" spans="1:4">
      <c r="A8340">
        <v>8339</v>
      </c>
      <c r="B8340" s="431">
        <v>135.17954590988961</v>
      </c>
      <c r="C8340" s="324">
        <v>7.7958731259200137E-2</v>
      </c>
      <c r="D8340" s="324">
        <v>0.12525575484218354</v>
      </c>
    </row>
    <row r="8341" spans="1:4">
      <c r="A8341">
        <v>8340</v>
      </c>
      <c r="B8341" s="431">
        <v>132.97475981218153</v>
      </c>
      <c r="C8341" s="324">
        <v>7.4166640594679228E-2</v>
      </c>
      <c r="D8341" s="324">
        <v>0.12489605729488575</v>
      </c>
    </row>
    <row r="8342" spans="1:4">
      <c r="A8342">
        <v>8341</v>
      </c>
      <c r="B8342" s="431">
        <v>154.41628862030186</v>
      </c>
      <c r="C8342" s="324">
        <v>6.9475523354241411E-2</v>
      </c>
      <c r="D8342" s="324">
        <v>0.14348968708843629</v>
      </c>
    </row>
    <row r="8343" spans="1:4">
      <c r="A8343">
        <v>8342</v>
      </c>
      <c r="B8343" s="431">
        <v>146.20779805081114</v>
      </c>
      <c r="C8343" s="324">
        <v>6.8894655382677292E-2</v>
      </c>
      <c r="D8343" s="324">
        <v>0.13724724178233344</v>
      </c>
    </row>
    <row r="8344" spans="1:4">
      <c r="A8344">
        <v>8343</v>
      </c>
      <c r="B8344" s="431">
        <v>132.99572301074502</v>
      </c>
      <c r="C8344" s="324">
        <v>7.3990956812161474E-2</v>
      </c>
      <c r="D8344" s="324">
        <v>0.12497300207940115</v>
      </c>
    </row>
    <row r="8345" spans="1:4">
      <c r="A8345">
        <v>8344</v>
      </c>
      <c r="B8345" s="431">
        <v>139.86392128666034</v>
      </c>
      <c r="C8345" s="324">
        <v>7.9263556473545521E-2</v>
      </c>
      <c r="D8345" s="324">
        <v>0.12829411776126551</v>
      </c>
    </row>
    <row r="8346" spans="1:4">
      <c r="A8346">
        <v>8345</v>
      </c>
      <c r="B8346" s="431">
        <v>127.69565005715268</v>
      </c>
      <c r="C8346" s="324">
        <v>6.1490333686345412E-2</v>
      </c>
      <c r="D8346" s="324">
        <v>0.12509347612390004</v>
      </c>
    </row>
    <row r="8347" spans="1:4">
      <c r="A8347">
        <v>8346</v>
      </c>
      <c r="B8347" s="431">
        <v>120.71562614736507</v>
      </c>
      <c r="C8347" s="324">
        <v>5.9143508225280562E-2</v>
      </c>
      <c r="D8347" s="324">
        <v>0.12004777594565502</v>
      </c>
    </row>
    <row r="8348" spans="1:4">
      <c r="A8348">
        <v>8347</v>
      </c>
      <c r="B8348" s="431">
        <v>130.91491813433373</v>
      </c>
      <c r="C8348" s="324">
        <v>6.2669674992873181E-2</v>
      </c>
      <c r="D8348" s="324">
        <v>0.12733380900132132</v>
      </c>
    </row>
    <row r="8349" spans="1:4">
      <c r="A8349">
        <v>8348</v>
      </c>
      <c r="B8349" s="431">
        <v>149.84442267935322</v>
      </c>
      <c r="C8349" s="324">
        <v>5.836092532536058E-2</v>
      </c>
      <c r="D8349" s="324">
        <v>0.14492589981563475</v>
      </c>
    </row>
    <row r="8350" spans="1:4">
      <c r="A8350">
        <v>8349</v>
      </c>
      <c r="B8350" s="431">
        <v>113.47692605428097</v>
      </c>
      <c r="C8350" s="324">
        <v>7.3151635859697889E-2</v>
      </c>
      <c r="D8350" s="324">
        <v>0.11017826934028724</v>
      </c>
    </row>
    <row r="8351" spans="1:4">
      <c r="A8351">
        <v>8350</v>
      </c>
      <c r="B8351" s="431">
        <v>129.02785640085287</v>
      </c>
      <c r="C8351" s="324">
        <v>7.4225489867024819E-2</v>
      </c>
      <c r="D8351" s="324">
        <v>0.12184478649746552</v>
      </c>
    </row>
    <row r="8352" spans="1:4">
      <c r="A8352">
        <v>8351</v>
      </c>
      <c r="B8352" s="431">
        <v>142.57966024503733</v>
      </c>
      <c r="C8352" s="324">
        <v>5.2334812196127518E-2</v>
      </c>
      <c r="D8352" s="324">
        <v>0.1414524761599372</v>
      </c>
    </row>
    <row r="8353" spans="1:4">
      <c r="A8353">
        <v>8352</v>
      </c>
      <c r="B8353" s="431">
        <v>111.33232711904137</v>
      </c>
      <c r="C8353" s="324">
        <v>7.6469357268172014E-2</v>
      </c>
      <c r="D8353" s="324">
        <v>0.10770902171219623</v>
      </c>
    </row>
    <row r="8354" spans="1:4">
      <c r="A8354">
        <v>8353</v>
      </c>
      <c r="B8354" s="431">
        <v>101.70204311541602</v>
      </c>
      <c r="C8354" s="324">
        <v>5.5196850265002276E-2</v>
      </c>
      <c r="D8354" s="324">
        <v>0.10493764198321938</v>
      </c>
    </row>
    <row r="8355" spans="1:4">
      <c r="A8355">
        <v>8354</v>
      </c>
      <c r="B8355" s="431">
        <v>125.01670248059756</v>
      </c>
      <c r="C8355" s="324">
        <v>5.26222333557076E-2</v>
      </c>
      <c r="D8355" s="324">
        <v>0.12594456002057119</v>
      </c>
    </row>
    <row r="8356" spans="1:4">
      <c r="A8356">
        <v>8355</v>
      </c>
      <c r="B8356" s="431">
        <v>105.70742576990791</v>
      </c>
      <c r="C8356" s="324">
        <v>5.0089609208558504E-2</v>
      </c>
      <c r="D8356" s="324">
        <v>0.10968506421659965</v>
      </c>
    </row>
    <row r="8357" spans="1:4">
      <c r="A8357">
        <v>8356</v>
      </c>
      <c r="B8357" s="431">
        <v>115.57567631926707</v>
      </c>
      <c r="C8357" s="324">
        <v>5.3500256377039597E-2</v>
      </c>
      <c r="D8357" s="324">
        <v>0.11740972177086473</v>
      </c>
    </row>
    <row r="8358" spans="1:4">
      <c r="A8358">
        <v>8357</v>
      </c>
      <c r="B8358" s="431">
        <v>155.96724093666339</v>
      </c>
      <c r="C8358" s="324">
        <v>7.166809793639374E-2</v>
      </c>
      <c r="D8358" s="324">
        <v>0.14369901834235407</v>
      </c>
    </row>
    <row r="8359" spans="1:4">
      <c r="A8359">
        <v>8358</v>
      </c>
      <c r="B8359" s="431">
        <v>120.96437255999356</v>
      </c>
      <c r="C8359" s="324">
        <v>6.9939207499818509E-2</v>
      </c>
      <c r="D8359" s="324">
        <v>0.11691451591025626</v>
      </c>
    </row>
    <row r="8360" spans="1:4">
      <c r="A8360">
        <v>8359</v>
      </c>
      <c r="B8360" s="431">
        <v>130.22709685805373</v>
      </c>
      <c r="C8360" s="324">
        <v>5.3373900318226732E-2</v>
      </c>
      <c r="D8360" s="324">
        <v>0.13021823183640469</v>
      </c>
    </row>
    <row r="8361" spans="1:4">
      <c r="A8361">
        <v>8360</v>
      </c>
      <c r="B8361" s="431">
        <v>113.65570511370974</v>
      </c>
      <c r="C8361" s="324">
        <v>5.2492274964457505E-2</v>
      </c>
      <c r="D8361" s="324">
        <v>0.11603534913349439</v>
      </c>
    </row>
    <row r="8362" spans="1:4">
      <c r="A8362">
        <v>8361</v>
      </c>
      <c r="B8362" s="431">
        <v>120.92034486588706</v>
      </c>
      <c r="C8362" s="324">
        <v>6.1161600109730666E-2</v>
      </c>
      <c r="D8362" s="324">
        <v>0.11957719034654937</v>
      </c>
    </row>
    <row r="8363" spans="1:4">
      <c r="A8363">
        <v>8362</v>
      </c>
      <c r="B8363" s="431">
        <v>108.66341548885094</v>
      </c>
      <c r="C8363" s="324">
        <v>5.0234595779438784E-2</v>
      </c>
      <c r="D8363" s="324">
        <v>0.11227404628315142</v>
      </c>
    </row>
    <row r="8364" spans="1:4">
      <c r="A8364">
        <v>8363</v>
      </c>
      <c r="B8364" s="431">
        <v>132.23322395807574</v>
      </c>
      <c r="C8364" s="324">
        <v>7.1211318607074831E-2</v>
      </c>
      <c r="D8364" s="324">
        <v>0.12534883136121286</v>
      </c>
    </row>
    <row r="8365" spans="1:4">
      <c r="A8365">
        <v>8364</v>
      </c>
      <c r="B8365" s="431">
        <v>128.02281267435785</v>
      </c>
      <c r="C8365" s="324">
        <v>7.5151793670445582E-2</v>
      </c>
      <c r="D8365" s="324">
        <v>0.12077477930874735</v>
      </c>
    </row>
    <row r="8366" spans="1:4">
      <c r="A8366">
        <v>8365</v>
      </c>
      <c r="B8366" s="431">
        <v>154.22659370801281</v>
      </c>
      <c r="C8366" s="324">
        <v>7.9855740433491654E-2</v>
      </c>
      <c r="D8366" s="324">
        <v>0.13873977380176777</v>
      </c>
    </row>
    <row r="8367" spans="1:4">
      <c r="A8367">
        <v>8366</v>
      </c>
      <c r="B8367" s="431">
        <v>121.57902354106038</v>
      </c>
      <c r="C8367" s="324">
        <v>7.3029920525397141E-2</v>
      </c>
      <c r="D8367" s="324">
        <v>0.11647644636152971</v>
      </c>
    </row>
    <row r="8368" spans="1:4">
      <c r="A8368">
        <v>8367</v>
      </c>
      <c r="B8368" s="431">
        <v>115.37983126791137</v>
      </c>
      <c r="C8368" s="324">
        <v>6.4861767112678742E-2</v>
      </c>
      <c r="D8368" s="324">
        <v>0.11391810035472233</v>
      </c>
    </row>
    <row r="8369" spans="1:4">
      <c r="A8369">
        <v>8368</v>
      </c>
      <c r="B8369" s="431">
        <v>109.93677326031907</v>
      </c>
      <c r="C8369" s="324">
        <v>6.5733938070821549E-2</v>
      </c>
      <c r="D8369" s="324">
        <v>0.10927324859900552</v>
      </c>
    </row>
    <row r="8370" spans="1:4">
      <c r="A8370">
        <v>8369</v>
      </c>
      <c r="B8370" s="431">
        <v>132.7119046042244</v>
      </c>
      <c r="C8370" s="324">
        <v>5.430589611842572E-2</v>
      </c>
      <c r="D8370" s="324">
        <v>0.13201589247672652</v>
      </c>
    </row>
    <row r="8371" spans="1:4">
      <c r="A8371">
        <v>8370</v>
      </c>
      <c r="B8371" s="431">
        <v>130.2147150355035</v>
      </c>
      <c r="C8371" s="324">
        <v>7.822043755008859E-2</v>
      </c>
      <c r="D8371" s="324">
        <v>0.12144302028750258</v>
      </c>
    </row>
    <row r="8372" spans="1:4">
      <c r="A8372">
        <v>8371</v>
      </c>
      <c r="B8372" s="431">
        <v>109.17185487162247</v>
      </c>
      <c r="C8372" s="324">
        <v>7.3850225691613841E-2</v>
      </c>
      <c r="D8372" s="324">
        <v>0.10668544814880446</v>
      </c>
    </row>
    <row r="8373" spans="1:4">
      <c r="A8373">
        <v>8372</v>
      </c>
      <c r="B8373" s="431">
        <v>131.67187311408455</v>
      </c>
      <c r="C8373" s="324">
        <v>5.0944818449646621E-2</v>
      </c>
      <c r="D8373" s="324">
        <v>0.13243412299742766</v>
      </c>
    </row>
    <row r="8374" spans="1:4">
      <c r="A8374">
        <v>8373</v>
      </c>
      <c r="B8374" s="431">
        <v>130.17402238952033</v>
      </c>
      <c r="C8374" s="324">
        <v>7.682372171283873E-2</v>
      </c>
      <c r="D8374" s="324">
        <v>0.12186742235686335</v>
      </c>
    </row>
    <row r="8375" spans="1:4">
      <c r="A8375">
        <v>8374</v>
      </c>
      <c r="B8375" s="431">
        <v>135.71720328814547</v>
      </c>
      <c r="C8375" s="324">
        <v>6.9940826408537493E-2</v>
      </c>
      <c r="D8375" s="324">
        <v>0.12854017140848542</v>
      </c>
    </row>
    <row r="8376" spans="1:4">
      <c r="A8376">
        <v>8375</v>
      </c>
      <c r="B8376" s="431">
        <v>132.54524944473806</v>
      </c>
      <c r="C8376" s="324">
        <v>6.5017403087121159E-2</v>
      </c>
      <c r="D8376" s="324">
        <v>0.12781137203518275</v>
      </c>
    </row>
    <row r="8377" spans="1:4">
      <c r="A8377">
        <v>8376</v>
      </c>
      <c r="B8377" s="431">
        <v>118.86177246369543</v>
      </c>
      <c r="C8377" s="324">
        <v>5.6367917389780246E-2</v>
      </c>
      <c r="D8377" s="324">
        <v>0.11935676270102796</v>
      </c>
    </row>
    <row r="8378" spans="1:4">
      <c r="A8378">
        <v>8377</v>
      </c>
      <c r="B8378" s="431">
        <v>135.08865641837102</v>
      </c>
      <c r="C8378" s="324">
        <v>7.0289604622074217E-2</v>
      </c>
      <c r="D8378" s="324">
        <v>0.12791735126813558</v>
      </c>
    </row>
    <row r="8379" spans="1:4">
      <c r="A8379">
        <v>8378</v>
      </c>
      <c r="B8379" s="431">
        <v>155.56748273864454</v>
      </c>
      <c r="C8379" s="324">
        <v>7.7731965839738015E-2</v>
      </c>
      <c r="D8379" s="324">
        <v>0.14066348245042554</v>
      </c>
    </row>
    <row r="8380" spans="1:4">
      <c r="A8380">
        <v>8379</v>
      </c>
      <c r="B8380" s="431">
        <v>127.71743685566707</v>
      </c>
      <c r="C8380" s="324">
        <v>6.5839488569572335E-2</v>
      </c>
      <c r="D8380" s="324">
        <v>0.12361129864782963</v>
      </c>
    </row>
    <row r="8381" spans="1:4">
      <c r="A8381">
        <v>8380</v>
      </c>
      <c r="B8381" s="431">
        <v>149.62188078323405</v>
      </c>
      <c r="C8381" s="324">
        <v>7.7722597679925426E-2</v>
      </c>
      <c r="D8381" s="324">
        <v>0.13619708823248602</v>
      </c>
    </row>
    <row r="8382" spans="1:4">
      <c r="A8382">
        <v>8381</v>
      </c>
      <c r="B8382" s="431">
        <v>114.20329426358244</v>
      </c>
      <c r="C8382" s="324">
        <v>6.2563757995406061E-2</v>
      </c>
      <c r="D8382" s="324">
        <v>0.11360001196082814</v>
      </c>
    </row>
    <row r="8383" spans="1:4">
      <c r="A8383">
        <v>8382</v>
      </c>
      <c r="B8383" s="431">
        <v>137.86181383586694</v>
      </c>
      <c r="C8383" s="324">
        <v>6.8128065684869912E-2</v>
      </c>
      <c r="D8383" s="324">
        <v>0.13092176527167954</v>
      </c>
    </row>
    <row r="8384" spans="1:4">
      <c r="A8384">
        <v>8383</v>
      </c>
      <c r="B8384" s="431">
        <v>152.69437002808266</v>
      </c>
      <c r="C8384" s="324">
        <v>6.822198506361897E-2</v>
      </c>
      <c r="D8384" s="324">
        <v>0.14269695407992605</v>
      </c>
    </row>
    <row r="8385" spans="1:4">
      <c r="A8385">
        <v>8384</v>
      </c>
      <c r="B8385" s="431">
        <v>135.53573612770504</v>
      </c>
      <c r="C8385" s="324">
        <v>6.8120050350260017E-2</v>
      </c>
      <c r="D8385" s="324">
        <v>0.12907143292313419</v>
      </c>
    </row>
    <row r="8386" spans="1:4">
      <c r="A8386">
        <v>8385</v>
      </c>
      <c r="B8386" s="431">
        <v>130.32019306716819</v>
      </c>
      <c r="C8386" s="324">
        <v>6.4582234371724653E-2</v>
      </c>
      <c r="D8386" s="324">
        <v>0.12615935475125256</v>
      </c>
    </row>
    <row r="8387" spans="1:4">
      <c r="A8387">
        <v>8386</v>
      </c>
      <c r="B8387" s="431">
        <v>130.47329415378147</v>
      </c>
      <c r="C8387" s="324">
        <v>6.5129278402370067E-2</v>
      </c>
      <c r="D8387" s="324">
        <v>0.12608935182804754</v>
      </c>
    </row>
    <row r="8388" spans="1:4">
      <c r="A8388">
        <v>8387</v>
      </c>
      <c r="B8388" s="431">
        <v>148.66880842343403</v>
      </c>
      <c r="C8388" s="324">
        <v>6.3899806218175134E-2</v>
      </c>
      <c r="D8388" s="324">
        <v>0.14140176109829755</v>
      </c>
    </row>
    <row r="8389" spans="1:4">
      <c r="A8389">
        <v>8388</v>
      </c>
      <c r="B8389" s="431">
        <v>111.59450216237653</v>
      </c>
      <c r="C8389" s="324">
        <v>5.2530767401927511E-2</v>
      </c>
      <c r="D8389" s="324">
        <v>0.11421813783405561</v>
      </c>
    </row>
    <row r="8390" spans="1:4">
      <c r="A8390">
        <v>8389</v>
      </c>
      <c r="B8390" s="431">
        <v>136.88864091263278</v>
      </c>
      <c r="C8390" s="324">
        <v>5.2020555940466263E-2</v>
      </c>
      <c r="D8390" s="324">
        <v>0.1365931910279754</v>
      </c>
    </row>
    <row r="8391" spans="1:4">
      <c r="A8391">
        <v>8390</v>
      </c>
      <c r="B8391" s="431">
        <v>159.17320189446303</v>
      </c>
      <c r="C8391" s="324">
        <v>7.2401636113599704E-2</v>
      </c>
      <c r="D8391" s="324">
        <v>0.1458514718129614</v>
      </c>
    </row>
    <row r="8392" spans="1:4">
      <c r="A8392">
        <v>8391</v>
      </c>
      <c r="B8392" s="431">
        <v>121.53630691616181</v>
      </c>
      <c r="C8392" s="324">
        <v>7.9196468852086213E-2</v>
      </c>
      <c r="D8392" s="324">
        <v>0.11465974295517446</v>
      </c>
    </row>
    <row r="8393" spans="1:4">
      <c r="A8393">
        <v>8392</v>
      </c>
      <c r="B8393" s="431">
        <v>151.56509552634185</v>
      </c>
      <c r="C8393" s="324">
        <v>7.8913796627388247E-2</v>
      </c>
      <c r="D8393" s="324">
        <v>0.13715735880351271</v>
      </c>
    </row>
    <row r="8394" spans="1:4">
      <c r="A8394">
        <v>8393</v>
      </c>
      <c r="B8394" s="431">
        <v>125.48105325578427</v>
      </c>
      <c r="C8394" s="324">
        <v>5.1856853613563285E-2</v>
      </c>
      <c r="D8394" s="324">
        <v>0.12662697552686702</v>
      </c>
    </row>
    <row r="8395" spans="1:4">
      <c r="A8395">
        <v>8394</v>
      </c>
      <c r="B8395" s="431">
        <v>123.86042307224049</v>
      </c>
      <c r="C8395" s="324">
        <v>6.6847837137453181E-2</v>
      </c>
      <c r="D8395" s="324">
        <v>0.12017260910001179</v>
      </c>
    </row>
    <row r="8396" spans="1:4">
      <c r="A8396">
        <v>8395</v>
      </c>
      <c r="B8396" s="431">
        <v>137.07810019384766</v>
      </c>
      <c r="C8396" s="324">
        <v>6.0513534867443861E-2</v>
      </c>
      <c r="D8396" s="324">
        <v>0.13326557358380955</v>
      </c>
    </row>
    <row r="8397" spans="1:4">
      <c r="A8397">
        <v>8396</v>
      </c>
      <c r="B8397" s="431">
        <v>105.32793553465706</v>
      </c>
      <c r="C8397" s="324">
        <v>5.9551386078610734E-2</v>
      </c>
      <c r="D8397" s="324">
        <v>0.10700184664548951</v>
      </c>
    </row>
    <row r="8398" spans="1:4">
      <c r="A8398">
        <v>8397</v>
      </c>
      <c r="B8398" s="431">
        <v>103.17402553266216</v>
      </c>
      <c r="C8398" s="324">
        <v>7.0850699642137957E-2</v>
      </c>
      <c r="D8398" s="324">
        <v>0.10270021490390796</v>
      </c>
    </row>
    <row r="8399" spans="1:4">
      <c r="A8399">
        <v>8398</v>
      </c>
      <c r="B8399" s="431">
        <v>125.74392662650924</v>
      </c>
      <c r="C8399" s="324">
        <v>7.3237128352391129E-2</v>
      </c>
      <c r="D8399" s="324">
        <v>0.11963273467009584</v>
      </c>
    </row>
    <row r="8400" spans="1:4">
      <c r="A8400">
        <v>8399</v>
      </c>
      <c r="B8400" s="431">
        <v>121.24918586848395</v>
      </c>
      <c r="C8400" s="324">
        <v>6.7386643531446647E-2</v>
      </c>
      <c r="D8400" s="324">
        <v>0.11791119571341149</v>
      </c>
    </row>
    <row r="8401" spans="1:4">
      <c r="A8401">
        <v>8400</v>
      </c>
      <c r="B8401" s="431">
        <v>128.217933522663</v>
      </c>
      <c r="C8401" s="324">
        <v>5.0819630325222222E-2</v>
      </c>
      <c r="D8401" s="324">
        <v>0.12942603696028354</v>
      </c>
    </row>
    <row r="8402" spans="1:4">
      <c r="A8402">
        <v>8401</v>
      </c>
      <c r="B8402" s="431">
        <v>117.02426892298854</v>
      </c>
      <c r="C8402" s="324">
        <v>6.0205096379017969E-2</v>
      </c>
      <c r="D8402" s="324">
        <v>0.11662359168438095</v>
      </c>
    </row>
    <row r="8403" spans="1:4">
      <c r="A8403">
        <v>8402</v>
      </c>
      <c r="B8403" s="431">
        <v>119.80214221160615</v>
      </c>
      <c r="C8403" s="324">
        <v>6.0732098860075745E-2</v>
      </c>
      <c r="D8403" s="324">
        <v>0.11878142986434556</v>
      </c>
    </row>
    <row r="8404" spans="1:4">
      <c r="A8404">
        <v>8403</v>
      </c>
      <c r="B8404" s="431">
        <v>128.18590842949621</v>
      </c>
      <c r="C8404" s="324">
        <v>5.7792511758297922E-2</v>
      </c>
      <c r="D8404" s="324">
        <v>0.12681934124192679</v>
      </c>
    </row>
    <row r="8405" spans="1:4">
      <c r="A8405">
        <v>8404</v>
      </c>
      <c r="B8405" s="431">
        <v>138.04143337789827</v>
      </c>
      <c r="C8405" s="324">
        <v>6.9260632800525357E-2</v>
      </c>
      <c r="D8405" s="324">
        <v>0.13063088516318086</v>
      </c>
    </row>
    <row r="8406" spans="1:4">
      <c r="A8406">
        <v>8405</v>
      </c>
      <c r="B8406" s="431">
        <v>126.49276204047649</v>
      </c>
      <c r="C8406" s="324">
        <v>5.6225965291366899E-2</v>
      </c>
      <c r="D8406" s="324">
        <v>0.12593788583283219</v>
      </c>
    </row>
    <row r="8407" spans="1:4">
      <c r="A8407">
        <v>8406</v>
      </c>
      <c r="B8407" s="431">
        <v>151.4002852933655</v>
      </c>
      <c r="C8407" s="324">
        <v>5.5944221571993191E-2</v>
      </c>
      <c r="D8407" s="324">
        <v>0.14740932443447324</v>
      </c>
    </row>
    <row r="8408" spans="1:4">
      <c r="A8408">
        <v>8407</v>
      </c>
      <c r="B8408" s="431">
        <v>121.85880284248407</v>
      </c>
      <c r="C8408" s="324">
        <v>7.8659946624496935E-2</v>
      </c>
      <c r="D8408" s="324">
        <v>0.11505317323602582</v>
      </c>
    </row>
    <row r="8409" spans="1:4">
      <c r="A8409">
        <v>8408</v>
      </c>
      <c r="B8409" s="431">
        <v>124.09402922269479</v>
      </c>
      <c r="C8409" s="324">
        <v>6.9081478910092961E-2</v>
      </c>
      <c r="D8409" s="324">
        <v>0.11965059530885702</v>
      </c>
    </row>
    <row r="8410" spans="1:4">
      <c r="A8410">
        <v>8409</v>
      </c>
      <c r="B8410" s="431">
        <v>112.28457262028982</v>
      </c>
      <c r="C8410" s="324">
        <v>6.6416755535833899E-2</v>
      </c>
      <c r="D8410" s="324">
        <v>0.11099100071026861</v>
      </c>
    </row>
    <row r="8411" spans="1:4">
      <c r="A8411">
        <v>8410</v>
      </c>
      <c r="B8411" s="431">
        <v>117.66326398140451</v>
      </c>
      <c r="C8411" s="324">
        <v>5.7756806331573429E-2</v>
      </c>
      <c r="D8411" s="324">
        <v>0.11790291981797828</v>
      </c>
    </row>
    <row r="8412" spans="1:4">
      <c r="A8412">
        <v>8411</v>
      </c>
      <c r="B8412" s="431">
        <v>143.23701526393498</v>
      </c>
      <c r="C8412" s="324">
        <v>7.9955981108339499E-2</v>
      </c>
      <c r="D8412" s="324">
        <v>0.13054407952544392</v>
      </c>
    </row>
    <row r="8413" spans="1:4">
      <c r="A8413">
        <v>8412</v>
      </c>
      <c r="B8413" s="431">
        <v>121.14367213899571</v>
      </c>
      <c r="C8413" s="324">
        <v>5.2617494716596554E-2</v>
      </c>
      <c r="D8413" s="324">
        <v>0.12255491948764828</v>
      </c>
    </row>
    <row r="8414" spans="1:4">
      <c r="A8414">
        <v>8413</v>
      </c>
      <c r="B8414" s="431">
        <v>131.7172934677543</v>
      </c>
      <c r="C8414" s="324">
        <v>7.1826796127402601E-2</v>
      </c>
      <c r="D8414" s="324">
        <v>0.12473226823230055</v>
      </c>
    </row>
    <row r="8415" spans="1:4">
      <c r="A8415">
        <v>8414</v>
      </c>
      <c r="B8415" s="431">
        <v>115.29550149301397</v>
      </c>
      <c r="C8415" s="324">
        <v>7.0960283568576116E-2</v>
      </c>
      <c r="D8415" s="324">
        <v>0.11217068867279831</v>
      </c>
    </row>
    <row r="8416" spans="1:4">
      <c r="A8416">
        <v>8415</v>
      </c>
      <c r="B8416" s="431">
        <v>139.29236000451925</v>
      </c>
      <c r="C8416" s="324">
        <v>7.0144145339794531E-2</v>
      </c>
      <c r="D8416" s="324">
        <v>0.13127918899431815</v>
      </c>
    </row>
    <row r="8417" spans="1:4">
      <c r="A8417">
        <v>8416</v>
      </c>
      <c r="B8417" s="431">
        <v>127.45245359761407</v>
      </c>
      <c r="C8417" s="324">
        <v>6.0750647955923644E-2</v>
      </c>
      <c r="D8417" s="324">
        <v>0.12515027427939462</v>
      </c>
    </row>
    <row r="8418" spans="1:4">
      <c r="A8418">
        <v>8417</v>
      </c>
      <c r="B8418" s="431">
        <v>147.64221093822673</v>
      </c>
      <c r="C8418" s="324">
        <v>6.8260872065211128E-2</v>
      </c>
      <c r="D8418" s="324">
        <v>0.13865715380906971</v>
      </c>
    </row>
    <row r="8419" spans="1:4">
      <c r="A8419">
        <v>8418</v>
      </c>
      <c r="B8419" s="431">
        <v>125.88784704878397</v>
      </c>
      <c r="C8419" s="324">
        <v>6.3577655648615991E-2</v>
      </c>
      <c r="D8419" s="324">
        <v>0.1228875512050886</v>
      </c>
    </row>
    <row r="8420" spans="1:4">
      <c r="A8420">
        <v>8419</v>
      </c>
      <c r="B8420" s="431">
        <v>134.72684348668679</v>
      </c>
      <c r="C8420" s="324">
        <v>6.0179056082935563E-2</v>
      </c>
      <c r="D8420" s="324">
        <v>0.13143344071438579</v>
      </c>
    </row>
    <row r="8421" spans="1:4">
      <c r="A8421">
        <v>8420</v>
      </c>
      <c r="B8421" s="431">
        <v>130.56996564025718</v>
      </c>
      <c r="C8421" s="324">
        <v>5.1612188164895489E-2</v>
      </c>
      <c r="D8421" s="324">
        <v>0.13119892369927411</v>
      </c>
    </row>
    <row r="8422" spans="1:4">
      <c r="A8422">
        <v>8421</v>
      </c>
      <c r="B8422" s="431">
        <v>119.07522920342441</v>
      </c>
      <c r="C8422" s="324">
        <v>6.3313706039131487E-2</v>
      </c>
      <c r="D8422" s="324">
        <v>0.11738747738814814</v>
      </c>
    </row>
    <row r="8423" spans="1:4">
      <c r="A8423">
        <v>8422</v>
      </c>
      <c r="B8423" s="431">
        <v>143.47186243284443</v>
      </c>
      <c r="C8423" s="324">
        <v>6.851646916406065E-2</v>
      </c>
      <c r="D8423" s="324">
        <v>0.13523224196977357</v>
      </c>
    </row>
    <row r="8424" spans="1:4">
      <c r="A8424">
        <v>8423</v>
      </c>
      <c r="B8424" s="431">
        <v>130.18859554909071</v>
      </c>
      <c r="C8424" s="324">
        <v>5.77188531717839E-2</v>
      </c>
      <c r="D8424" s="324">
        <v>0.12854578810201048</v>
      </c>
    </row>
    <row r="8425" spans="1:4">
      <c r="A8425">
        <v>8424</v>
      </c>
      <c r="B8425" s="431">
        <v>121.52310176867466</v>
      </c>
      <c r="C8425" s="324">
        <v>5.1694095996997369E-2</v>
      </c>
      <c r="D8425" s="324">
        <v>0.12320049371452252</v>
      </c>
    </row>
    <row r="8426" spans="1:4">
      <c r="A8426">
        <v>8425</v>
      </c>
      <c r="B8426" s="431">
        <v>113.70962600861054</v>
      </c>
      <c r="C8426" s="324">
        <v>6.8581733609820589E-2</v>
      </c>
      <c r="D8426" s="324">
        <v>0.11155729539013012</v>
      </c>
    </row>
    <row r="8427" spans="1:4">
      <c r="A8427">
        <v>8426</v>
      </c>
      <c r="B8427" s="431">
        <v>118.49923286889317</v>
      </c>
      <c r="C8427" s="324">
        <v>7.8285740580542829E-2</v>
      </c>
      <c r="D8427" s="324">
        <v>0.11264274545874103</v>
      </c>
    </row>
    <row r="8428" spans="1:4">
      <c r="A8428">
        <v>8427</v>
      </c>
      <c r="B8428" s="431">
        <v>139.84238789506739</v>
      </c>
      <c r="C8428" s="324">
        <v>7.3638238643127601E-2</v>
      </c>
      <c r="D8428" s="324">
        <v>0.13037173567126201</v>
      </c>
    </row>
    <row r="8429" spans="1:4">
      <c r="A8429">
        <v>8428</v>
      </c>
      <c r="B8429" s="431">
        <v>150.41355858390881</v>
      </c>
      <c r="C8429" s="324">
        <v>6.66388922727848E-2</v>
      </c>
      <c r="D8429" s="324">
        <v>0.14158745984784615</v>
      </c>
    </row>
    <row r="8430" spans="1:4">
      <c r="A8430">
        <v>8429</v>
      </c>
      <c r="B8430" s="431">
        <v>138.59430513678711</v>
      </c>
      <c r="C8430" s="324">
        <v>6.7839059521369205E-2</v>
      </c>
      <c r="D8430" s="324">
        <v>0.13161742554661079</v>
      </c>
    </row>
    <row r="8431" spans="1:4">
      <c r="A8431">
        <v>8430</v>
      </c>
      <c r="B8431" s="431">
        <v>105.90854927994226</v>
      </c>
      <c r="C8431" s="324">
        <v>6.0224585058272162E-2</v>
      </c>
      <c r="D8431" s="324">
        <v>0.10732589807502367</v>
      </c>
    </row>
    <row r="8432" spans="1:4">
      <c r="A8432">
        <v>8431</v>
      </c>
      <c r="B8432" s="431">
        <v>118.86386277138816</v>
      </c>
      <c r="C8432" s="324">
        <v>7.0257107159242549E-2</v>
      </c>
      <c r="D8432" s="324">
        <v>0.11516752184793004</v>
      </c>
    </row>
    <row r="8433" spans="1:4">
      <c r="A8433">
        <v>8432</v>
      </c>
      <c r="B8433" s="431">
        <v>145.78031051937958</v>
      </c>
      <c r="C8433" s="324">
        <v>7.8826721826953217E-2</v>
      </c>
      <c r="D8433" s="324">
        <v>0.13287304793561697</v>
      </c>
    </row>
    <row r="8434" spans="1:4">
      <c r="A8434">
        <v>8433</v>
      </c>
      <c r="B8434" s="431">
        <v>138.64409992200638</v>
      </c>
      <c r="C8434" s="324">
        <v>6.5922345233113661E-2</v>
      </c>
      <c r="D8434" s="324">
        <v>0.13240619957933944</v>
      </c>
    </row>
    <row r="8435" spans="1:4">
      <c r="A8435">
        <v>8434</v>
      </c>
      <c r="B8435" s="431">
        <v>117.16321000772449</v>
      </c>
      <c r="C8435" s="324">
        <v>5.4387745766149714E-2</v>
      </c>
      <c r="D8435" s="324">
        <v>0.11851530845189941</v>
      </c>
    </row>
    <row r="8436" spans="1:4">
      <c r="A8436">
        <v>8435</v>
      </c>
      <c r="B8436" s="431">
        <v>114.93315456667345</v>
      </c>
      <c r="C8436" s="324">
        <v>5.7841836632155738E-2</v>
      </c>
      <c r="D8436" s="324">
        <v>0.11556131690806874</v>
      </c>
    </row>
    <row r="8437" spans="1:4">
      <c r="A8437">
        <v>8436</v>
      </c>
      <c r="B8437" s="431">
        <v>126.64795913403091</v>
      </c>
      <c r="C8437" s="324">
        <v>7.528551327310759E-2</v>
      </c>
      <c r="D8437" s="324">
        <v>0.11968283089582793</v>
      </c>
    </row>
    <row r="8438" spans="1:4">
      <c r="A8438">
        <v>8437</v>
      </c>
      <c r="B8438" s="431">
        <v>143.3954486758345</v>
      </c>
      <c r="C8438" s="324">
        <v>6.7913872226101291E-2</v>
      </c>
      <c r="D8438" s="324">
        <v>0.13541871189881702</v>
      </c>
    </row>
    <row r="8439" spans="1:4">
      <c r="A8439">
        <v>8438</v>
      </c>
      <c r="B8439" s="431">
        <v>158.36053012886885</v>
      </c>
      <c r="C8439" s="324">
        <v>7.7622145292173206E-2</v>
      </c>
      <c r="D8439" s="324">
        <v>0.14281321602830932</v>
      </c>
    </row>
    <row r="8440" spans="1:4">
      <c r="A8440">
        <v>8439</v>
      </c>
      <c r="B8440" s="431">
        <v>146.8955460855536</v>
      </c>
      <c r="C8440" s="324">
        <v>6.9320804513674603E-2</v>
      </c>
      <c r="D8440" s="324">
        <v>0.1376117334479986</v>
      </c>
    </row>
    <row r="8441" spans="1:4">
      <c r="A8441">
        <v>8440</v>
      </c>
      <c r="B8441" s="431">
        <v>117.60492363138214</v>
      </c>
      <c r="C8441" s="324">
        <v>6.5880557673927656E-2</v>
      </c>
      <c r="D8441" s="324">
        <v>0.11542961653617755</v>
      </c>
    </row>
    <row r="8442" spans="1:4">
      <c r="A8442">
        <v>8441</v>
      </c>
      <c r="B8442" s="431">
        <v>137.35156440896387</v>
      </c>
      <c r="C8442" s="324">
        <v>5.3201575499587497E-2</v>
      </c>
      <c r="D8442" s="324">
        <v>0.13650040210736894</v>
      </c>
    </row>
    <row r="8443" spans="1:4">
      <c r="A8443">
        <v>8442</v>
      </c>
      <c r="B8443" s="431">
        <v>141.7255516060751</v>
      </c>
      <c r="C8443" s="324">
        <v>7.6438276947680059E-2</v>
      </c>
      <c r="D8443" s="324">
        <v>0.1307467938315221</v>
      </c>
    </row>
    <row r="8444" spans="1:4">
      <c r="A8444">
        <v>8443</v>
      </c>
      <c r="B8444" s="431">
        <v>139.63234210971757</v>
      </c>
      <c r="C8444" s="324">
        <v>7.3926884468610815E-2</v>
      </c>
      <c r="D8444" s="324">
        <v>0.13010080375052091</v>
      </c>
    </row>
    <row r="8445" spans="1:4">
      <c r="A8445">
        <v>8444</v>
      </c>
      <c r="B8445" s="431">
        <v>142.85756808628346</v>
      </c>
      <c r="C8445" s="324">
        <v>7.8065071333230041E-2</v>
      </c>
      <c r="D8445" s="324">
        <v>0.13098006654576072</v>
      </c>
    </row>
    <row r="8446" spans="1:4">
      <c r="A8446">
        <v>8445</v>
      </c>
      <c r="B8446" s="431">
        <v>148.85080264651731</v>
      </c>
      <c r="C8446" s="324">
        <v>5.3056917708859279E-2</v>
      </c>
      <c r="D8446" s="324">
        <v>0.14660342131595788</v>
      </c>
    </row>
    <row r="8447" spans="1:4">
      <c r="A8447">
        <v>8446</v>
      </c>
      <c r="B8447" s="431">
        <v>128.5727770742885</v>
      </c>
      <c r="C8447" s="324">
        <v>5.0982533200170162E-2</v>
      </c>
      <c r="D8447" s="324">
        <v>0.12967821827353712</v>
      </c>
    </row>
    <row r="8448" spans="1:4">
      <c r="A8448">
        <v>8447</v>
      </c>
      <c r="B8448" s="431">
        <v>124.07448454668055</v>
      </c>
      <c r="C8448" s="324">
        <v>5.0368833285928165E-2</v>
      </c>
      <c r="D8448" s="324">
        <v>0.12591861807649929</v>
      </c>
    </row>
    <row r="8449" spans="1:4">
      <c r="A8449">
        <v>8448</v>
      </c>
      <c r="B8449" s="431">
        <v>140.76313159207237</v>
      </c>
      <c r="C8449" s="324">
        <v>7.4282045347747419E-2</v>
      </c>
      <c r="D8449" s="324">
        <v>0.1308349594265969</v>
      </c>
    </row>
    <row r="8450" spans="1:4">
      <c r="A8450">
        <v>8449</v>
      </c>
      <c r="B8450" s="431">
        <v>135.97210325371063</v>
      </c>
      <c r="C8450" s="324">
        <v>6.5834242378284336E-2</v>
      </c>
      <c r="D8450" s="324">
        <v>0.13028212282452653</v>
      </c>
    </row>
    <row r="8451" spans="1:4">
      <c r="A8451">
        <v>8450</v>
      </c>
      <c r="B8451" s="431">
        <v>147.7364116199374</v>
      </c>
      <c r="C8451" s="324">
        <v>6.8532220073292141E-2</v>
      </c>
      <c r="D8451" s="324">
        <v>0.13861529070029929</v>
      </c>
    </row>
    <row r="8452" spans="1:4">
      <c r="A8452">
        <v>8451</v>
      </c>
      <c r="B8452" s="431">
        <v>125.02636328017329</v>
      </c>
      <c r="C8452" s="324">
        <v>5.9725993904157539E-2</v>
      </c>
      <c r="D8452" s="324">
        <v>0.12347634109151409</v>
      </c>
    </row>
    <row r="8453" spans="1:4">
      <c r="A8453">
        <v>8452</v>
      </c>
      <c r="B8453" s="431">
        <v>140.98916493449812</v>
      </c>
      <c r="C8453" s="324">
        <v>5.9849382922914522E-2</v>
      </c>
      <c r="D8453" s="324">
        <v>0.13680852191217818</v>
      </c>
    </row>
    <row r="8454" spans="1:4">
      <c r="A8454">
        <v>8453</v>
      </c>
      <c r="B8454" s="431">
        <v>156.38590021921863</v>
      </c>
      <c r="C8454" s="324">
        <v>7.3646627726800099E-2</v>
      </c>
      <c r="D8454" s="324">
        <v>0.14311713582968602</v>
      </c>
    </row>
    <row r="8455" spans="1:4">
      <c r="A8455">
        <v>8454</v>
      </c>
      <c r="B8455" s="431">
        <v>141.06631747135512</v>
      </c>
      <c r="C8455" s="324">
        <v>7.5138162432768454E-2</v>
      </c>
      <c r="D8455" s="324">
        <v>0.1307405471947698</v>
      </c>
    </row>
    <row r="8456" spans="1:4">
      <c r="A8456">
        <v>8455</v>
      </c>
      <c r="B8456" s="431">
        <v>120.57016560896943</v>
      </c>
      <c r="C8456" s="324">
        <v>6.2598715868126001E-2</v>
      </c>
      <c r="D8456" s="324">
        <v>0.11883614549140795</v>
      </c>
    </row>
    <row r="8457" spans="1:4">
      <c r="A8457">
        <v>8456</v>
      </c>
      <c r="B8457" s="431">
        <v>119.53648727781109</v>
      </c>
      <c r="C8457" s="324">
        <v>6.1929143863697141E-2</v>
      </c>
      <c r="D8457" s="324">
        <v>0.11819010114558547</v>
      </c>
    </row>
    <row r="8458" spans="1:4">
      <c r="A8458">
        <v>8457</v>
      </c>
      <c r="B8458" s="431">
        <v>113.08796477395597</v>
      </c>
      <c r="C8458" s="324">
        <v>6.3254671009841695E-2</v>
      </c>
      <c r="D8458" s="324">
        <v>0.11249183164670415</v>
      </c>
    </row>
    <row r="8459" spans="1:4">
      <c r="A8459">
        <v>8458</v>
      </c>
      <c r="B8459" s="431">
        <v>133.58507414502711</v>
      </c>
      <c r="C8459" s="324">
        <v>5.3918112131728847E-2</v>
      </c>
      <c r="D8459" s="324">
        <v>0.13292727556328721</v>
      </c>
    </row>
    <row r="8460" spans="1:4">
      <c r="A8460">
        <v>8459</v>
      </c>
      <c r="B8460" s="431">
        <v>108.14616186977875</v>
      </c>
      <c r="C8460" s="324">
        <v>6.0020025703134028E-2</v>
      </c>
      <c r="D8460" s="324">
        <v>0.1092482375798389</v>
      </c>
    </row>
    <row r="8461" spans="1:4">
      <c r="A8461">
        <v>8460</v>
      </c>
      <c r="B8461" s="431">
        <v>129.49221634788873</v>
      </c>
      <c r="C8461" s="324">
        <v>5.5479184405635665E-2</v>
      </c>
      <c r="D8461" s="324">
        <v>0.12878540652274575</v>
      </c>
    </row>
    <row r="8462" spans="1:4">
      <c r="A8462">
        <v>8461</v>
      </c>
      <c r="B8462" s="431">
        <v>137.95912786648142</v>
      </c>
      <c r="C8462" s="324">
        <v>6.9298850786545713E-2</v>
      </c>
      <c r="D8462" s="324">
        <v>0.13055118299962759</v>
      </c>
    </row>
    <row r="8463" spans="1:4">
      <c r="A8463">
        <v>8462</v>
      </c>
      <c r="B8463" s="431">
        <v>148.67057853358148</v>
      </c>
      <c r="C8463" s="324">
        <v>7.1343345302782649E-2</v>
      </c>
      <c r="D8463" s="324">
        <v>0.13814696870522031</v>
      </c>
    </row>
    <row r="8464" spans="1:4">
      <c r="A8464">
        <v>8463</v>
      </c>
      <c r="B8464" s="431">
        <v>119.97108638614674</v>
      </c>
      <c r="C8464" s="324">
        <v>5.8896508863613251E-2</v>
      </c>
      <c r="D8464" s="324">
        <v>0.11949936392291241</v>
      </c>
    </row>
    <row r="8465" spans="1:4">
      <c r="A8465">
        <v>8464</v>
      </c>
      <c r="B8465" s="431">
        <v>115.37562870663446</v>
      </c>
      <c r="C8465" s="324">
        <v>6.6479858819618751E-2</v>
      </c>
      <c r="D8465" s="324">
        <v>0.11346192918535904</v>
      </c>
    </row>
    <row r="8466" spans="1:4">
      <c r="A8466">
        <v>8465</v>
      </c>
      <c r="B8466" s="431">
        <v>138.20961476480929</v>
      </c>
      <c r="C8466" s="324">
        <v>7.3556654017212175E-2</v>
      </c>
      <c r="D8466" s="324">
        <v>0.12914376548459552</v>
      </c>
    </row>
    <row r="8467" spans="1:4">
      <c r="A8467">
        <v>8466</v>
      </c>
      <c r="B8467" s="431">
        <v>122.37989428050265</v>
      </c>
      <c r="C8467" s="324">
        <v>6.9118859110921096E-2</v>
      </c>
      <c r="D8467" s="324">
        <v>0.11828122983418635</v>
      </c>
    </row>
    <row r="8468" spans="1:4">
      <c r="A8468">
        <v>8467</v>
      </c>
      <c r="B8468" s="431">
        <v>106.239169786069</v>
      </c>
      <c r="C8468" s="324">
        <v>6.7953353532568248E-2</v>
      </c>
      <c r="D8468" s="324">
        <v>0.10576661621213235</v>
      </c>
    </row>
    <row r="8469" spans="1:4">
      <c r="A8469">
        <v>8468</v>
      </c>
      <c r="B8469" s="431">
        <v>112.08704896876759</v>
      </c>
      <c r="C8469" s="324">
        <v>6.949724618787749E-2</v>
      </c>
      <c r="D8469" s="324">
        <v>0.11003200347534642</v>
      </c>
    </row>
    <row r="8470" spans="1:4">
      <c r="A8470">
        <v>8469</v>
      </c>
      <c r="B8470" s="431">
        <v>101.476816429298</v>
      </c>
      <c r="C8470" s="324">
        <v>6.1734994846272748E-2</v>
      </c>
      <c r="D8470" s="324">
        <v>0.10329150161004833</v>
      </c>
    </row>
    <row r="8471" spans="1:4">
      <c r="A8471">
        <v>8470</v>
      </c>
      <c r="B8471" s="431">
        <v>120.46090067036627</v>
      </c>
      <c r="C8471" s="324">
        <v>5.1214610525041171E-2</v>
      </c>
      <c r="D8471" s="324">
        <v>0.12242585706950204</v>
      </c>
    </row>
    <row r="8472" spans="1:4">
      <c r="A8472">
        <v>8471</v>
      </c>
      <c r="B8472" s="431">
        <v>128.8668119842774</v>
      </c>
      <c r="C8472" s="324">
        <v>6.0499025681288461E-2</v>
      </c>
      <c r="D8472" s="324">
        <v>0.12641883264545481</v>
      </c>
    </row>
    <row r="8473" spans="1:4">
      <c r="A8473">
        <v>8472</v>
      </c>
      <c r="B8473" s="431">
        <v>141.79557914321495</v>
      </c>
      <c r="C8473" s="324">
        <v>5.357935215047531E-2</v>
      </c>
      <c r="D8473" s="324">
        <v>0.14020991218141804</v>
      </c>
    </row>
    <row r="8474" spans="1:4">
      <c r="A8474">
        <v>8473</v>
      </c>
      <c r="B8474" s="431">
        <v>129.31520240597197</v>
      </c>
      <c r="C8474" s="324">
        <v>7.996419714762093E-2</v>
      </c>
      <c r="D8474" s="324">
        <v>0.12021335330721396</v>
      </c>
    </row>
    <row r="8475" spans="1:4">
      <c r="A8475">
        <v>8474</v>
      </c>
      <c r="B8475" s="431">
        <v>142.62056964387776</v>
      </c>
      <c r="C8475" s="324">
        <v>5.0359312994572948E-2</v>
      </c>
      <c r="D8475" s="324">
        <v>0.142387422830237</v>
      </c>
    </row>
    <row r="8476" spans="1:4">
      <c r="A8476">
        <v>8475</v>
      </c>
      <c r="B8476" s="431">
        <v>121.47123342786905</v>
      </c>
      <c r="C8476" s="324">
        <v>5.7610928401169804E-2</v>
      </c>
      <c r="D8476" s="324">
        <v>0.12118194961222099</v>
      </c>
    </row>
    <row r="8477" spans="1:4">
      <c r="A8477">
        <v>8476</v>
      </c>
      <c r="B8477" s="431">
        <v>147.42166083151369</v>
      </c>
      <c r="C8477" s="324">
        <v>6.524161099234671E-2</v>
      </c>
      <c r="D8477" s="324">
        <v>0.13979156959635719</v>
      </c>
    </row>
    <row r="8478" spans="1:4">
      <c r="A8478">
        <v>8477</v>
      </c>
      <c r="B8478" s="431">
        <v>142.73007060626674</v>
      </c>
      <c r="C8478" s="324">
        <v>6.022427375438822E-2</v>
      </c>
      <c r="D8478" s="324">
        <v>0.13810595158793029</v>
      </c>
    </row>
    <row r="8479" spans="1:4">
      <c r="A8479">
        <v>8478</v>
      </c>
      <c r="B8479" s="431">
        <v>153.99114886101211</v>
      </c>
      <c r="C8479" s="324">
        <v>6.4614977689746292E-2</v>
      </c>
      <c r="D8479" s="324">
        <v>0.1454137524519403</v>
      </c>
    </row>
    <row r="8480" spans="1:4">
      <c r="A8480">
        <v>8479</v>
      </c>
      <c r="B8480" s="431">
        <v>140.84891014871667</v>
      </c>
      <c r="C8480" s="324">
        <v>6.2040528362635773E-2</v>
      </c>
      <c r="D8480" s="324">
        <v>0.13577564479014573</v>
      </c>
    </row>
    <row r="8481" spans="1:4">
      <c r="A8481">
        <v>8480</v>
      </c>
      <c r="B8481" s="431">
        <v>128.82561942484867</v>
      </c>
      <c r="C8481" s="324">
        <v>5.7327101178153934E-2</v>
      </c>
      <c r="D8481" s="324">
        <v>0.12753197306711925</v>
      </c>
    </row>
    <row r="8482" spans="1:4">
      <c r="A8482">
        <v>8481</v>
      </c>
      <c r="B8482" s="431">
        <v>143.95469171942909</v>
      </c>
      <c r="C8482" s="324">
        <v>5.9747224957564488E-2</v>
      </c>
      <c r="D8482" s="324">
        <v>0.13933776326329639</v>
      </c>
    </row>
    <row r="8483" spans="1:4">
      <c r="A8483">
        <v>8482</v>
      </c>
      <c r="B8483" s="431">
        <v>140.22925831410902</v>
      </c>
      <c r="C8483" s="324">
        <v>6.6947042270073226E-2</v>
      </c>
      <c r="D8483" s="324">
        <v>0.13327662492825845</v>
      </c>
    </row>
    <row r="8484" spans="1:4">
      <c r="A8484">
        <v>8483</v>
      </c>
      <c r="B8484" s="431">
        <v>120.44686678464669</v>
      </c>
      <c r="C8484" s="324">
        <v>5.5052458404122137E-2</v>
      </c>
      <c r="D8484" s="324">
        <v>0.12114170418938426</v>
      </c>
    </row>
    <row r="8485" spans="1:4">
      <c r="A8485">
        <v>8484</v>
      </c>
      <c r="B8485" s="431">
        <v>129.71444961337801</v>
      </c>
      <c r="C8485" s="324">
        <v>5.5766542407575316E-2</v>
      </c>
      <c r="D8485" s="324">
        <v>0.12886901286908242</v>
      </c>
    </row>
    <row r="8486" spans="1:4">
      <c r="A8486">
        <v>8485</v>
      </c>
      <c r="B8486" s="431">
        <v>129.83884717821394</v>
      </c>
      <c r="C8486" s="324">
        <v>5.2448896869294763E-2</v>
      </c>
      <c r="D8486" s="324">
        <v>0.13023323000448797</v>
      </c>
    </row>
    <row r="8487" spans="1:4">
      <c r="A8487">
        <v>8486</v>
      </c>
      <c r="B8487" s="431">
        <v>144.87725917760548</v>
      </c>
      <c r="C8487" s="324">
        <v>5.2929358637393155E-2</v>
      </c>
      <c r="D8487" s="324">
        <v>0.1431923627130553</v>
      </c>
    </row>
    <row r="8488" spans="1:4">
      <c r="A8488">
        <v>8487</v>
      </c>
      <c r="B8488" s="431">
        <v>110.30754908733964</v>
      </c>
      <c r="C8488" s="324">
        <v>5.0507931765405432E-2</v>
      </c>
      <c r="D8488" s="324">
        <v>0.1136576327867095</v>
      </c>
    </row>
    <row r="8489" spans="1:4">
      <c r="A8489">
        <v>8488</v>
      </c>
      <c r="B8489" s="431">
        <v>128.1897670245506</v>
      </c>
      <c r="C8489" s="324">
        <v>5.1907908260779415E-2</v>
      </c>
      <c r="D8489" s="324">
        <v>0.12899067192137173</v>
      </c>
    </row>
    <row r="8490" spans="1:4">
      <c r="A8490">
        <v>8489</v>
      </c>
      <c r="B8490" s="431">
        <v>138.87323589315295</v>
      </c>
      <c r="C8490" s="324">
        <v>5.1032821503948805E-2</v>
      </c>
      <c r="D8490" s="324">
        <v>0.1387663287680701</v>
      </c>
    </row>
    <row r="8491" spans="1:4">
      <c r="A8491">
        <v>8490</v>
      </c>
      <c r="B8491" s="431">
        <v>139.00316462087326</v>
      </c>
      <c r="C8491" s="324">
        <v>7.1500492562307283E-2</v>
      </c>
      <c r="D8491" s="324">
        <v>0.13053294823514111</v>
      </c>
    </row>
    <row r="8492" spans="1:4">
      <c r="A8492">
        <v>8491</v>
      </c>
      <c r="B8492" s="431">
        <v>118.40156459825452</v>
      </c>
      <c r="C8492" s="324">
        <v>5.0160395302884471E-2</v>
      </c>
      <c r="D8492" s="324">
        <v>0.12095053065957757</v>
      </c>
    </row>
    <row r="8493" spans="1:4">
      <c r="A8493">
        <v>8492</v>
      </c>
      <c r="B8493" s="431">
        <v>149.60713578473593</v>
      </c>
      <c r="C8493" s="324">
        <v>7.3120719600990758E-2</v>
      </c>
      <c r="D8493" s="324">
        <v>0.13811703681623588</v>
      </c>
    </row>
    <row r="8494" spans="1:4">
      <c r="A8494">
        <v>8493</v>
      </c>
      <c r="B8494" s="431">
        <v>152.92869952253881</v>
      </c>
      <c r="C8494" s="324">
        <v>5.6349042670963821E-2</v>
      </c>
      <c r="D8494" s="324">
        <v>0.14852051643616623</v>
      </c>
    </row>
    <row r="8495" spans="1:4">
      <c r="A8495">
        <v>8494</v>
      </c>
      <c r="B8495" s="431">
        <v>147.66059071065598</v>
      </c>
      <c r="C8495" s="324">
        <v>5.9392129443302813E-2</v>
      </c>
      <c r="D8495" s="324">
        <v>0.14260669421905242</v>
      </c>
    </row>
    <row r="8496" spans="1:4">
      <c r="A8496">
        <v>8495</v>
      </c>
      <c r="B8496" s="431">
        <v>140.824603043932</v>
      </c>
      <c r="C8496" s="324">
        <v>6.3137192881264348E-2</v>
      </c>
      <c r="D8496" s="324">
        <v>0.13530255531318702</v>
      </c>
    </row>
    <row r="8497" spans="1:4">
      <c r="A8497">
        <v>8496</v>
      </c>
      <c r="B8497" s="431">
        <v>150.041313198908</v>
      </c>
      <c r="C8497" s="324">
        <v>7.0296174134265713E-2</v>
      </c>
      <c r="D8497" s="324">
        <v>0.13967326351954423</v>
      </c>
    </row>
    <row r="8498" spans="1:4">
      <c r="A8498">
        <v>8497</v>
      </c>
      <c r="B8498" s="431">
        <v>133.78928907842996</v>
      </c>
      <c r="C8498" s="324">
        <v>6.2324066577630149E-2</v>
      </c>
      <c r="D8498" s="324">
        <v>0.1298317570751627</v>
      </c>
    </row>
    <row r="8499" spans="1:4">
      <c r="A8499">
        <v>8498</v>
      </c>
      <c r="B8499" s="431">
        <v>122.67101737232484</v>
      </c>
      <c r="C8499" s="324">
        <v>5.5208654038239574E-2</v>
      </c>
      <c r="D8499" s="324">
        <v>0.12300757508942053</v>
      </c>
    </row>
    <row r="8500" spans="1:4">
      <c r="A8500">
        <v>8499</v>
      </c>
      <c r="B8500" s="431">
        <v>110.57040872629996</v>
      </c>
      <c r="C8500" s="324">
        <v>6.6406579472313904E-2</v>
      </c>
      <c r="D8500" s="324">
        <v>0.10961358594005685</v>
      </c>
    </row>
    <row r="8501" spans="1:4">
      <c r="A8501">
        <v>8500</v>
      </c>
      <c r="B8501" s="431">
        <v>126.66319600588888</v>
      </c>
      <c r="C8501" s="324">
        <v>5.168015888970353E-2</v>
      </c>
      <c r="D8501" s="324">
        <v>0.12773192310298681</v>
      </c>
    </row>
    <row r="8502" spans="1:4">
      <c r="A8502">
        <v>8501</v>
      </c>
      <c r="B8502" s="431">
        <v>118.1372702287628</v>
      </c>
      <c r="C8502" s="324">
        <v>5.0728567205708744E-2</v>
      </c>
      <c r="D8502" s="324">
        <v>0.12053102438648783</v>
      </c>
    </row>
    <row r="8503" spans="1:4">
      <c r="A8503">
        <v>8502</v>
      </c>
      <c r="B8503" s="431">
        <v>117.04277496904172</v>
      </c>
      <c r="C8503" s="324">
        <v>6.2845810001178559E-2</v>
      </c>
      <c r="D8503" s="324">
        <v>0.11585721656968895</v>
      </c>
    </row>
    <row r="8504" spans="1:4">
      <c r="A8504">
        <v>8503</v>
      </c>
      <c r="B8504" s="431">
        <v>138.63081302795194</v>
      </c>
      <c r="C8504" s="324">
        <v>6.868960293414518E-2</v>
      </c>
      <c r="D8504" s="324">
        <v>0.13131728946145907</v>
      </c>
    </row>
    <row r="8505" spans="1:4">
      <c r="A8505">
        <v>8504</v>
      </c>
      <c r="B8505" s="431">
        <v>132.17553900582678</v>
      </c>
      <c r="C8505" s="324">
        <v>6.253379137838902E-2</v>
      </c>
      <c r="D8505" s="324">
        <v>0.12842227487209906</v>
      </c>
    </row>
    <row r="8506" spans="1:4">
      <c r="A8506">
        <v>8505</v>
      </c>
      <c r="B8506" s="431">
        <v>147.60424125664565</v>
      </c>
      <c r="C8506" s="324">
        <v>7.0524490373453361E-2</v>
      </c>
      <c r="D8506" s="324">
        <v>0.13765995216673721</v>
      </c>
    </row>
    <row r="8507" spans="1:4">
      <c r="A8507">
        <v>8506</v>
      </c>
      <c r="B8507" s="431">
        <v>138.57420504045464</v>
      </c>
      <c r="C8507" s="324">
        <v>7.8839339077863543E-2</v>
      </c>
      <c r="D8507" s="324">
        <v>0.12748609342059702</v>
      </c>
    </row>
    <row r="8508" spans="1:4">
      <c r="A8508">
        <v>8507</v>
      </c>
      <c r="B8508" s="431">
        <v>141.76046657749444</v>
      </c>
      <c r="C8508" s="324">
        <v>6.7014932291123527E-2</v>
      </c>
      <c r="D8508" s="324">
        <v>0.13447784556665759</v>
      </c>
    </row>
    <row r="8509" spans="1:4">
      <c r="A8509">
        <v>8508</v>
      </c>
      <c r="B8509" s="431">
        <v>130.26842908610868</v>
      </c>
      <c r="C8509" s="324">
        <v>7.5653256478557945E-2</v>
      </c>
      <c r="D8509" s="324">
        <v>0.12232377310512429</v>
      </c>
    </row>
    <row r="8510" spans="1:4">
      <c r="A8510">
        <v>8509</v>
      </c>
      <c r="B8510" s="431">
        <v>141.05283729589212</v>
      </c>
      <c r="C8510" s="324">
        <v>6.1441519591697268E-2</v>
      </c>
      <c r="D8510" s="324">
        <v>0.13619376363551139</v>
      </c>
    </row>
    <row r="8511" spans="1:4">
      <c r="A8511">
        <v>8510</v>
      </c>
      <c r="B8511" s="431">
        <v>149.22540350518611</v>
      </c>
      <c r="C8511" s="324">
        <v>6.5603064110317758E-2</v>
      </c>
      <c r="D8511" s="324">
        <v>0.14109265781500685</v>
      </c>
    </row>
    <row r="8512" spans="1:4">
      <c r="A8512">
        <v>8511</v>
      </c>
      <c r="B8512" s="431">
        <v>128.75803739702101</v>
      </c>
      <c r="C8512" s="324">
        <v>6.9724973570427382E-2</v>
      </c>
      <c r="D8512" s="324">
        <v>0.12312844797067306</v>
      </c>
    </row>
    <row r="8513" spans="1:4">
      <c r="A8513">
        <v>8512</v>
      </c>
      <c r="B8513" s="431">
        <v>132.93524075190271</v>
      </c>
      <c r="C8513" s="324">
        <v>6.0824893024202853E-2</v>
      </c>
      <c r="D8513" s="324">
        <v>0.12969073775857135</v>
      </c>
    </row>
    <row r="8514" spans="1:4">
      <c r="A8514">
        <v>8513</v>
      </c>
      <c r="B8514" s="431">
        <v>129.71188009380683</v>
      </c>
      <c r="C8514" s="324">
        <v>6.2410063660894549E-2</v>
      </c>
      <c r="D8514" s="324">
        <v>0.12643582585936602</v>
      </c>
    </row>
    <row r="8515" spans="1:4">
      <c r="A8515">
        <v>8514</v>
      </c>
      <c r="B8515" s="431">
        <v>127.66831825382873</v>
      </c>
      <c r="C8515" s="324">
        <v>5.2717039637601493E-2</v>
      </c>
      <c r="D8515" s="324">
        <v>0.12823114295835863</v>
      </c>
    </row>
    <row r="8516" spans="1:4">
      <c r="A8516">
        <v>8515</v>
      </c>
      <c r="B8516" s="431">
        <v>123.27754656158561</v>
      </c>
      <c r="C8516" s="324">
        <v>7.8174349851056174E-2</v>
      </c>
      <c r="D8516" s="324">
        <v>0.11625605912912915</v>
      </c>
    </row>
    <row r="8517" spans="1:4">
      <c r="A8517">
        <v>8516</v>
      </c>
      <c r="B8517" s="431">
        <v>118.14178232783384</v>
      </c>
      <c r="C8517" s="324">
        <v>5.9590203119251041E-2</v>
      </c>
      <c r="D8517" s="324">
        <v>0.11774534685623957</v>
      </c>
    </row>
    <row r="8518" spans="1:4">
      <c r="A8518">
        <v>8517</v>
      </c>
      <c r="B8518" s="431">
        <v>145.08152872969407</v>
      </c>
      <c r="C8518" s="324">
        <v>7.4071014311197683E-2</v>
      </c>
      <c r="D8518" s="324">
        <v>0.13423487525393984</v>
      </c>
    </row>
    <row r="8519" spans="1:4">
      <c r="A8519">
        <v>8518</v>
      </c>
      <c r="B8519" s="431">
        <v>130.54348277597975</v>
      </c>
      <c r="C8519" s="324">
        <v>7.1238129884581142E-2</v>
      </c>
      <c r="D8519" s="324">
        <v>0.12401825170522533</v>
      </c>
    </row>
    <row r="8520" spans="1:4">
      <c r="A8520">
        <v>8519</v>
      </c>
      <c r="B8520" s="431">
        <v>125.76139921048805</v>
      </c>
      <c r="C8520" s="324">
        <v>6.7441399361678117E-2</v>
      </c>
      <c r="D8520" s="324">
        <v>0.12150461596408368</v>
      </c>
    </row>
    <row r="8521" spans="1:4">
      <c r="A8521">
        <v>8520</v>
      </c>
      <c r="B8521" s="431">
        <v>119.47732826849449</v>
      </c>
      <c r="C8521" s="324">
        <v>5.7598467849939348E-2</v>
      </c>
      <c r="D8521" s="324">
        <v>0.11949239816460974</v>
      </c>
    </row>
    <row r="8522" spans="1:4">
      <c r="A8522">
        <v>8521</v>
      </c>
      <c r="B8522" s="431">
        <v>155.83728418331413</v>
      </c>
      <c r="C8522" s="324">
        <v>7.7930111991209028E-2</v>
      </c>
      <c r="D8522" s="324">
        <v>0.14077892618441074</v>
      </c>
    </row>
    <row r="8523" spans="1:4">
      <c r="A8523">
        <v>8522</v>
      </c>
      <c r="B8523" s="431">
        <v>125.32376429862636</v>
      </c>
      <c r="C8523" s="324">
        <v>5.9314656601899614E-2</v>
      </c>
      <c r="D8523" s="324">
        <v>0.12386654169561406</v>
      </c>
    </row>
    <row r="8524" spans="1:4">
      <c r="A8524">
        <v>8523</v>
      </c>
      <c r="B8524" s="431">
        <v>126.88281393208709</v>
      </c>
      <c r="C8524" s="324">
        <v>6.297108599588791E-2</v>
      </c>
      <c r="D8524" s="324">
        <v>0.12390973455178106</v>
      </c>
    </row>
    <row r="8525" spans="1:4">
      <c r="A8525">
        <v>8524</v>
      </c>
      <c r="B8525" s="431">
        <v>144.80905359317205</v>
      </c>
      <c r="C8525" s="324">
        <v>6.6488850883435854E-2</v>
      </c>
      <c r="D8525" s="324">
        <v>0.13714482320636923</v>
      </c>
    </row>
    <row r="8526" spans="1:4">
      <c r="A8526">
        <v>8525</v>
      </c>
      <c r="B8526" s="431">
        <v>137.25359140945272</v>
      </c>
      <c r="C8526" s="324">
        <v>6.9022412881731249E-2</v>
      </c>
      <c r="D8526" s="324">
        <v>0.13009756958426183</v>
      </c>
    </row>
    <row r="8527" spans="1:4">
      <c r="A8527">
        <v>8526</v>
      </c>
      <c r="B8527" s="431">
        <v>150.35764866003188</v>
      </c>
      <c r="C8527" s="324">
        <v>5.534784181292534E-2</v>
      </c>
      <c r="D8527" s="324">
        <v>0.14680262220501511</v>
      </c>
    </row>
    <row r="8528" spans="1:4">
      <c r="A8528">
        <v>8527</v>
      </c>
      <c r="B8528" s="431">
        <v>108.55726954405434</v>
      </c>
      <c r="C8528" s="324">
        <v>6.7718696718904514E-2</v>
      </c>
      <c r="D8528" s="324">
        <v>0.1076725153508562</v>
      </c>
    </row>
    <row r="8529" spans="1:4">
      <c r="A8529">
        <v>8528</v>
      </c>
      <c r="B8529" s="431">
        <v>131.99477458980439</v>
      </c>
      <c r="C8529" s="324">
        <v>5.7628035656003301E-2</v>
      </c>
      <c r="D8529" s="324">
        <v>0.13011345063296145</v>
      </c>
    </row>
    <row r="8530" spans="1:4">
      <c r="A8530">
        <v>8529</v>
      </c>
      <c r="B8530" s="431">
        <v>134.1706092688423</v>
      </c>
      <c r="C8530" s="324">
        <v>7.1310409969329094E-2</v>
      </c>
      <c r="D8530" s="324">
        <v>0.1268284088676824</v>
      </c>
    </row>
    <row r="8531" spans="1:4">
      <c r="A8531">
        <v>8530</v>
      </c>
      <c r="B8531" s="431">
        <v>141.20459114523447</v>
      </c>
      <c r="C8531" s="324">
        <v>6.2378318068747558E-2</v>
      </c>
      <c r="D8531" s="324">
        <v>0.13592917263043333</v>
      </c>
    </row>
    <row r="8532" spans="1:4">
      <c r="A8532">
        <v>8531</v>
      </c>
      <c r="B8532" s="431">
        <v>142.0941018782427</v>
      </c>
      <c r="C8532" s="324">
        <v>6.8670665225326388E-2</v>
      </c>
      <c r="D8532" s="324">
        <v>0.13407494787050619</v>
      </c>
    </row>
    <row r="8533" spans="1:4">
      <c r="A8533">
        <v>8532</v>
      </c>
      <c r="B8533" s="431">
        <v>157.24742689034198</v>
      </c>
      <c r="C8533" s="324">
        <v>7.8519714073520028E-2</v>
      </c>
      <c r="D8533" s="324">
        <v>0.14157472465473359</v>
      </c>
    </row>
    <row r="8534" spans="1:4">
      <c r="A8534">
        <v>8533</v>
      </c>
      <c r="B8534" s="431">
        <v>133.30400124091756</v>
      </c>
      <c r="C8534" s="324">
        <v>5.4326372129994624E-2</v>
      </c>
      <c r="D8534" s="324">
        <v>0.13252090167370037</v>
      </c>
    </row>
    <row r="8535" spans="1:4">
      <c r="A8535">
        <v>8534</v>
      </c>
      <c r="B8535" s="431">
        <v>146.52936849190644</v>
      </c>
      <c r="C8535" s="324">
        <v>7.4686890041775492E-2</v>
      </c>
      <c r="D8535" s="324">
        <v>0.13509629667894807</v>
      </c>
    </row>
    <row r="8536" spans="1:4">
      <c r="A8536">
        <v>8535</v>
      </c>
      <c r="B8536" s="431">
        <v>123.59263561892023</v>
      </c>
      <c r="C8536" s="324">
        <v>5.1586150411323715E-2</v>
      </c>
      <c r="D8536" s="324">
        <v>0.12506085804653294</v>
      </c>
    </row>
    <row r="8537" spans="1:4">
      <c r="A8537">
        <v>8536</v>
      </c>
      <c r="B8537" s="431">
        <v>129.95951916091579</v>
      </c>
      <c r="C8537" s="324">
        <v>5.2390118605638913E-2</v>
      </c>
      <c r="D8537" s="324">
        <v>0.13036157093660969</v>
      </c>
    </row>
    <row r="8538" spans="1:4">
      <c r="A8538">
        <v>8537</v>
      </c>
      <c r="B8538" s="431">
        <v>103.79433515201771</v>
      </c>
      <c r="C8538" s="324">
        <v>5.8267383746927318E-2</v>
      </c>
      <c r="D8538" s="324">
        <v>0.10601417065417539</v>
      </c>
    </row>
    <row r="8539" spans="1:4">
      <c r="A8539">
        <v>8538</v>
      </c>
      <c r="B8539" s="431">
        <v>131.49545145535626</v>
      </c>
      <c r="C8539" s="324">
        <v>5.2491846886692499E-2</v>
      </c>
      <c r="D8539" s="324">
        <v>0.13166845579101308</v>
      </c>
    </row>
    <row r="8540" spans="1:4">
      <c r="A8540">
        <v>8539</v>
      </c>
      <c r="B8540" s="431">
        <v>105.61338556721398</v>
      </c>
      <c r="C8540" s="324">
        <v>6.9788337978435838E-2</v>
      </c>
      <c r="D8540" s="324">
        <v>0.10485090012679681</v>
      </c>
    </row>
    <row r="8541" spans="1:4">
      <c r="A8541">
        <v>8540</v>
      </c>
      <c r="B8541" s="431">
        <v>113.22833526484879</v>
      </c>
      <c r="C8541" s="324">
        <v>6.7754819871743588E-2</v>
      </c>
      <c r="D8541" s="324">
        <v>0.11139386583018127</v>
      </c>
    </row>
    <row r="8542" spans="1:4">
      <c r="A8542">
        <v>8541</v>
      </c>
      <c r="B8542" s="431">
        <v>138.91384723338649</v>
      </c>
      <c r="C8542" s="324">
        <v>5.4220919056898416E-2</v>
      </c>
      <c r="D8542" s="324">
        <v>0.13742699239712494</v>
      </c>
    </row>
    <row r="8543" spans="1:4">
      <c r="A8543">
        <v>8542</v>
      </c>
      <c r="B8543" s="431">
        <v>136.88061298299687</v>
      </c>
      <c r="C8543" s="324">
        <v>6.1606223793516976E-2</v>
      </c>
      <c r="D8543" s="324">
        <v>0.13266659226771646</v>
      </c>
    </row>
    <row r="8544" spans="1:4">
      <c r="A8544">
        <v>8543</v>
      </c>
      <c r="B8544" s="431">
        <v>116.02652136721741</v>
      </c>
      <c r="C8544" s="324">
        <v>5.6023430990066118E-2</v>
      </c>
      <c r="D8544" s="324">
        <v>0.11703422677982897</v>
      </c>
    </row>
    <row r="8545" spans="1:4">
      <c r="A8545">
        <v>8544</v>
      </c>
      <c r="B8545" s="431">
        <v>130.12749292431542</v>
      </c>
      <c r="C8545" s="324">
        <v>5.8753242175445544E-2</v>
      </c>
      <c r="D8545" s="324">
        <v>0.12811107436686098</v>
      </c>
    </row>
    <row r="8546" spans="1:4">
      <c r="A8546">
        <v>8545</v>
      </c>
      <c r="B8546" s="431">
        <v>139.10130864372289</v>
      </c>
      <c r="C8546" s="324">
        <v>5.3066280322645924E-2</v>
      </c>
      <c r="D8546" s="324">
        <v>0.13808536294184673</v>
      </c>
    </row>
    <row r="8547" spans="1:4">
      <c r="A8547">
        <v>8546</v>
      </c>
      <c r="B8547" s="431">
        <v>150.7196728223376</v>
      </c>
      <c r="C8547" s="324">
        <v>7.7643206989226499E-2</v>
      </c>
      <c r="D8547" s="324">
        <v>0.13705573834988535</v>
      </c>
    </row>
    <row r="8548" spans="1:4">
      <c r="A8548">
        <v>8547</v>
      </c>
      <c r="B8548" s="431">
        <v>133.17083908668829</v>
      </c>
      <c r="C8548" s="324">
        <v>5.7440294072702666E-2</v>
      </c>
      <c r="D8548" s="324">
        <v>0.13118499528716199</v>
      </c>
    </row>
    <row r="8549" spans="1:4">
      <c r="A8549">
        <v>8548</v>
      </c>
      <c r="B8549" s="431">
        <v>126.81649941589616</v>
      </c>
      <c r="C8549" s="324">
        <v>7.0819909111978441E-2</v>
      </c>
      <c r="D8549" s="324">
        <v>0.12123967974531819</v>
      </c>
    </row>
    <row r="8550" spans="1:4">
      <c r="A8550">
        <v>8549</v>
      </c>
      <c r="B8550" s="431">
        <v>98.598101008751243</v>
      </c>
      <c r="C8550" s="324">
        <v>5.0563479811215534E-2</v>
      </c>
      <c r="D8550" s="324">
        <v>0.10325917951105727</v>
      </c>
    </row>
    <row r="8551" spans="1:4">
      <c r="A8551">
        <v>8550</v>
      </c>
      <c r="B8551" s="431">
        <v>140.27427901606714</v>
      </c>
      <c r="C8551" s="324">
        <v>6.9979580109929468E-2</v>
      </c>
      <c r="D8551" s="324">
        <v>0.1321162896275497</v>
      </c>
    </row>
    <row r="8552" spans="1:4">
      <c r="A8552">
        <v>8551</v>
      </c>
      <c r="B8552" s="431">
        <v>117.83030530185731</v>
      </c>
      <c r="C8552" s="324">
        <v>5.6467774522708625E-2</v>
      </c>
      <c r="D8552" s="324">
        <v>0.11844303064115136</v>
      </c>
    </row>
    <row r="8553" spans="1:4">
      <c r="A8553">
        <v>8552</v>
      </c>
      <c r="B8553" s="431">
        <v>132.41476120156682</v>
      </c>
      <c r="C8553" s="324">
        <v>6.8777974694398225E-2</v>
      </c>
      <c r="D8553" s="324">
        <v>0.12634995556338011</v>
      </c>
    </row>
    <row r="8554" spans="1:4">
      <c r="A8554">
        <v>8553</v>
      </c>
      <c r="B8554" s="431">
        <v>112.62277578719321</v>
      </c>
      <c r="C8554" s="324">
        <v>7.7515836105456495E-2</v>
      </c>
      <c r="D8554" s="324">
        <v>0.10842819301773485</v>
      </c>
    </row>
    <row r="8555" spans="1:4">
      <c r="A8555">
        <v>8554</v>
      </c>
      <c r="B8555" s="431">
        <v>120.16263950494653</v>
      </c>
      <c r="C8555" s="324">
        <v>5.533201493571141E-2</v>
      </c>
      <c r="D8555" s="324">
        <v>0.12080555743952316</v>
      </c>
    </row>
    <row r="8556" spans="1:4">
      <c r="A8556">
        <v>8555</v>
      </c>
      <c r="B8556" s="431">
        <v>115.13266556995038</v>
      </c>
      <c r="C8556" s="324">
        <v>5.6636798310390118E-2</v>
      </c>
      <c r="D8556" s="324">
        <v>0.11608574602185923</v>
      </c>
    </row>
    <row r="8557" spans="1:4">
      <c r="A8557">
        <v>8556</v>
      </c>
      <c r="B8557" s="431">
        <v>120.87873640625345</v>
      </c>
      <c r="C8557" s="324">
        <v>7.529022673856943E-2</v>
      </c>
      <c r="D8557" s="324">
        <v>0.11527940235520676</v>
      </c>
    </row>
    <row r="8558" spans="1:4">
      <c r="A8558">
        <v>8557</v>
      </c>
      <c r="B8558" s="431">
        <v>134.04109277766446</v>
      </c>
      <c r="C8558" s="324">
        <v>7.5243858287690146E-2</v>
      </c>
      <c r="D8558" s="324">
        <v>0.12533850344480546</v>
      </c>
    </row>
    <row r="8559" spans="1:4">
      <c r="A8559">
        <v>8558</v>
      </c>
      <c r="B8559" s="431">
        <v>135.05069534453293</v>
      </c>
      <c r="C8559" s="324">
        <v>7.5535986318968226E-2</v>
      </c>
      <c r="D8559" s="324">
        <v>0.12600600046932059</v>
      </c>
    </row>
    <row r="8560" spans="1:4">
      <c r="A8560">
        <v>8559</v>
      </c>
      <c r="B8560" s="431">
        <v>110.514700942912</v>
      </c>
      <c r="C8560" s="324">
        <v>5.3911144213709586E-2</v>
      </c>
      <c r="D8560" s="324">
        <v>0.11288810090556961</v>
      </c>
    </row>
    <row r="8561" spans="1:4">
      <c r="A8561">
        <v>8560</v>
      </c>
      <c r="B8561" s="431">
        <v>117.19482098802399</v>
      </c>
      <c r="C8561" s="324">
        <v>6.5642523316500029E-2</v>
      </c>
      <c r="D8561" s="324">
        <v>0.11516706928997879</v>
      </c>
    </row>
    <row r="8562" spans="1:4">
      <c r="A8562">
        <v>8561</v>
      </c>
      <c r="B8562" s="431">
        <v>128.06976156493812</v>
      </c>
      <c r="C8562" s="324">
        <v>5.881664919146181E-2</v>
      </c>
      <c r="D8562" s="324">
        <v>0.12635278013402954</v>
      </c>
    </row>
    <row r="8563" spans="1:4">
      <c r="A8563">
        <v>8562</v>
      </c>
      <c r="B8563" s="431">
        <v>128.01582512445506</v>
      </c>
      <c r="C8563" s="324">
        <v>6.5703822269897821E-2</v>
      </c>
      <c r="D8563" s="324">
        <v>0.12389870383364988</v>
      </c>
    </row>
    <row r="8564" spans="1:4">
      <c r="A8564">
        <v>8563</v>
      </c>
      <c r="B8564" s="431">
        <v>143.13522518781869</v>
      </c>
      <c r="C8564" s="324">
        <v>6.5941133380840136E-2</v>
      </c>
      <c r="D8564" s="324">
        <v>0.1360248913811595</v>
      </c>
    </row>
    <row r="8565" spans="1:4">
      <c r="A8565">
        <v>8564</v>
      </c>
      <c r="B8565" s="431">
        <v>138.63113401438292</v>
      </c>
      <c r="C8565" s="324">
        <v>6.1095027248885034E-2</v>
      </c>
      <c r="D8565" s="324">
        <v>0.13432489423751462</v>
      </c>
    </row>
    <row r="8566" spans="1:4">
      <c r="A8566">
        <v>8565</v>
      </c>
      <c r="B8566" s="431">
        <v>142.51909684984744</v>
      </c>
      <c r="C8566" s="324">
        <v>6.479058370217243E-2</v>
      </c>
      <c r="D8566" s="324">
        <v>0.13600353855515868</v>
      </c>
    </row>
    <row r="8567" spans="1:4">
      <c r="A8567">
        <v>8566</v>
      </c>
      <c r="B8567" s="431">
        <v>121.82223449927807</v>
      </c>
      <c r="C8567" s="324">
        <v>7.4126497453137541E-2</v>
      </c>
      <c r="D8567" s="324">
        <v>0.11634056671590473</v>
      </c>
    </row>
    <row r="8568" spans="1:4">
      <c r="A8568">
        <v>8567</v>
      </c>
      <c r="B8568" s="431">
        <v>126.87282253415115</v>
      </c>
      <c r="C8568" s="324">
        <v>5.557289033922036E-2</v>
      </c>
      <c r="D8568" s="324">
        <v>0.12649782527162334</v>
      </c>
    </row>
    <row r="8569" spans="1:4">
      <c r="A8569">
        <v>8568</v>
      </c>
      <c r="B8569" s="431">
        <v>118.69634542085991</v>
      </c>
      <c r="C8569" s="324">
        <v>7.6220964890076306E-2</v>
      </c>
      <c r="D8569" s="324">
        <v>0.11335651765346211</v>
      </c>
    </row>
    <row r="8570" spans="1:4">
      <c r="A8570">
        <v>8569</v>
      </c>
      <c r="B8570" s="431">
        <v>151.38670183718131</v>
      </c>
      <c r="C8570" s="324">
        <v>7.6344559572797524E-2</v>
      </c>
      <c r="D8570" s="324">
        <v>0.13810729567104357</v>
      </c>
    </row>
    <row r="8571" spans="1:4">
      <c r="A8571">
        <v>8570</v>
      </c>
      <c r="B8571" s="431">
        <v>116.8794151526039</v>
      </c>
      <c r="C8571" s="324">
        <v>7.5121315687485646E-2</v>
      </c>
      <c r="D8571" s="324">
        <v>0.11227342659584778</v>
      </c>
    </row>
    <row r="8572" spans="1:4">
      <c r="A8572">
        <v>8571</v>
      </c>
      <c r="B8572" s="431">
        <v>136.94843765646641</v>
      </c>
      <c r="C8572" s="324">
        <v>5.4030115704066177E-2</v>
      </c>
      <c r="D8572" s="324">
        <v>0.13580230015266728</v>
      </c>
    </row>
    <row r="8573" spans="1:4">
      <c r="A8573">
        <v>8572</v>
      </c>
      <c r="B8573" s="431">
        <v>138.66912143741706</v>
      </c>
      <c r="C8573" s="324">
        <v>5.700490280380701E-2</v>
      </c>
      <c r="D8573" s="324">
        <v>0.13604129690860198</v>
      </c>
    </row>
    <row r="8574" spans="1:4">
      <c r="A8574">
        <v>8573</v>
      </c>
      <c r="B8574" s="431">
        <v>127.15691675447222</v>
      </c>
      <c r="C8574" s="324">
        <v>6.3726182861126121E-2</v>
      </c>
      <c r="D8574" s="324">
        <v>0.12387616341080691</v>
      </c>
    </row>
    <row r="8575" spans="1:4">
      <c r="A8575">
        <v>8574</v>
      </c>
      <c r="B8575" s="431">
        <v>138.68342415430757</v>
      </c>
      <c r="C8575" s="324">
        <v>5.1516131233198634E-2</v>
      </c>
      <c r="D8575" s="324">
        <v>0.13838872235939523</v>
      </c>
    </row>
    <row r="8576" spans="1:4">
      <c r="A8576">
        <v>8575</v>
      </c>
      <c r="B8576" s="431">
        <v>129.0813169754843</v>
      </c>
      <c r="C8576" s="324">
        <v>6.7614459887898742E-2</v>
      </c>
      <c r="D8576" s="324">
        <v>0.12410148996365498</v>
      </c>
    </row>
    <row r="8577" spans="1:4">
      <c r="A8577">
        <v>8576</v>
      </c>
      <c r="B8577" s="431">
        <v>123.01425575301529</v>
      </c>
      <c r="C8577" s="324">
        <v>7.2834709017926227E-2</v>
      </c>
      <c r="D8577" s="324">
        <v>0.11764558856222142</v>
      </c>
    </row>
    <row r="8578" spans="1:4">
      <c r="A8578">
        <v>8577</v>
      </c>
      <c r="B8578" s="431">
        <v>146.50657986211368</v>
      </c>
      <c r="C8578" s="324">
        <v>7.5681256128326643E-2</v>
      </c>
      <c r="D8578" s="324">
        <v>0.13467514468374869</v>
      </c>
    </row>
    <row r="8579" spans="1:4">
      <c r="A8579">
        <v>8578</v>
      </c>
      <c r="B8579" s="431">
        <v>133.89377595005408</v>
      </c>
      <c r="C8579" s="324">
        <v>6.9481844524611647E-2</v>
      </c>
      <c r="D8579" s="324">
        <v>0.12726879974063238</v>
      </c>
    </row>
    <row r="8580" spans="1:4">
      <c r="A8580">
        <v>8579</v>
      </c>
      <c r="B8580" s="431">
        <v>131.10804583339282</v>
      </c>
      <c r="C8580" s="324">
        <v>7.3068961488580789E-2</v>
      </c>
      <c r="D8580" s="324">
        <v>0.12383372101450341</v>
      </c>
    </row>
    <row r="8581" spans="1:4">
      <c r="A8581">
        <v>8580</v>
      </c>
      <c r="B8581" s="431">
        <v>96.452151841022769</v>
      </c>
      <c r="C8581" s="324">
        <v>5.065826618608938E-2</v>
      </c>
      <c r="D8581" s="324">
        <v>0.10133676058349185</v>
      </c>
    </row>
    <row r="8582" spans="1:4">
      <c r="A8582">
        <v>8581</v>
      </c>
      <c r="B8582" s="431">
        <v>136.6998696081354</v>
      </c>
      <c r="C8582" s="324">
        <v>5.4823877632070278E-2</v>
      </c>
      <c r="D8582" s="324">
        <v>0.13525753254957032</v>
      </c>
    </row>
    <row r="8583" spans="1:4">
      <c r="A8583">
        <v>8582</v>
      </c>
      <c r="B8583" s="431">
        <v>136.62758239995094</v>
      </c>
      <c r="C8583" s="324">
        <v>7.5264581537463043E-2</v>
      </c>
      <c r="D8583" s="324">
        <v>0.12730509311934779</v>
      </c>
    </row>
    <row r="8584" spans="1:4">
      <c r="A8584">
        <v>8583</v>
      </c>
      <c r="B8584" s="431">
        <v>111.85008089362172</v>
      </c>
      <c r="C8584" s="324">
        <v>7.0675675543339769E-2</v>
      </c>
      <c r="D8584" s="324">
        <v>0.10954437043849016</v>
      </c>
    </row>
    <row r="8585" spans="1:4">
      <c r="A8585">
        <v>8584</v>
      </c>
      <c r="B8585" s="431">
        <v>120.63834508453607</v>
      </c>
      <c r="C8585" s="324">
        <v>6.7348112369583976E-2</v>
      </c>
      <c r="D8585" s="324">
        <v>0.11743395668164136</v>
      </c>
    </row>
    <row r="8586" spans="1:4">
      <c r="A8586">
        <v>8585</v>
      </c>
      <c r="B8586" s="431">
        <v>159.92196135191688</v>
      </c>
      <c r="C8586" s="324">
        <v>7.1278212508781913E-2</v>
      </c>
      <c r="D8586" s="324">
        <v>0.14697012430297274</v>
      </c>
    </row>
    <row r="8587" spans="1:4">
      <c r="A8587">
        <v>8586</v>
      </c>
      <c r="B8587" s="431">
        <v>136.87015453210765</v>
      </c>
      <c r="C8587" s="324">
        <v>5.6693085290814328E-2</v>
      </c>
      <c r="D8587" s="324">
        <v>0.13463514301790794</v>
      </c>
    </row>
    <row r="8588" spans="1:4">
      <c r="A8588">
        <v>8587</v>
      </c>
      <c r="B8588" s="431">
        <v>133.03676860240131</v>
      </c>
      <c r="C8588" s="324">
        <v>5.4101013571070979E-2</v>
      </c>
      <c r="D8588" s="324">
        <v>0.13237850055220673</v>
      </c>
    </row>
    <row r="8589" spans="1:4">
      <c r="A8589">
        <v>8588</v>
      </c>
      <c r="B8589" s="431">
        <v>130.4426838376649</v>
      </c>
      <c r="C8589" s="324">
        <v>5.964065403195129E-2</v>
      </c>
      <c r="D8589" s="324">
        <v>0.1280491434717235</v>
      </c>
    </row>
    <row r="8590" spans="1:4">
      <c r="A8590">
        <v>8589</v>
      </c>
      <c r="B8590" s="431">
        <v>105.17142691109818</v>
      </c>
      <c r="C8590" s="324">
        <v>6.8198293181228595E-2</v>
      </c>
      <c r="D8590" s="324">
        <v>0.10485960392031438</v>
      </c>
    </row>
    <row r="8591" spans="1:4">
      <c r="A8591">
        <v>8590</v>
      </c>
      <c r="B8591" s="431">
        <v>125.0934318242449</v>
      </c>
      <c r="C8591" s="324">
        <v>6.7742547508209267E-2</v>
      </c>
      <c r="D8591" s="324">
        <v>0.12087282552612097</v>
      </c>
    </row>
    <row r="8592" spans="1:4">
      <c r="A8592">
        <v>8591</v>
      </c>
      <c r="B8592" s="431">
        <v>152.89658223181911</v>
      </c>
      <c r="C8592" s="324">
        <v>6.5275742353534214E-2</v>
      </c>
      <c r="D8592" s="324">
        <v>0.14421487676062478</v>
      </c>
    </row>
    <row r="8593" spans="1:4">
      <c r="A8593">
        <v>8592</v>
      </c>
      <c r="B8593" s="431">
        <v>160.33660797537033</v>
      </c>
      <c r="C8593" s="324">
        <v>7.4974420864588776E-2</v>
      </c>
      <c r="D8593" s="324">
        <v>0.14553433785947306</v>
      </c>
    </row>
    <row r="8594" spans="1:4">
      <c r="A8594">
        <v>8593</v>
      </c>
      <c r="B8594" s="431">
        <v>135.47654739643411</v>
      </c>
      <c r="C8594" s="324">
        <v>7.2355510067360254E-2</v>
      </c>
      <c r="D8594" s="324">
        <v>0.12746950231035789</v>
      </c>
    </row>
    <row r="8595" spans="1:4">
      <c r="A8595">
        <v>8594</v>
      </c>
      <c r="B8595" s="431">
        <v>123.61719843643954</v>
      </c>
      <c r="C8595" s="324">
        <v>6.2799592689983363E-2</v>
      </c>
      <c r="D8595" s="324">
        <v>0.12128109739144109</v>
      </c>
    </row>
    <row r="8596" spans="1:4">
      <c r="A8596">
        <v>8595</v>
      </c>
      <c r="B8596" s="431">
        <v>144.39618316962566</v>
      </c>
      <c r="C8596" s="324">
        <v>7.2201628592890518E-2</v>
      </c>
      <c r="D8596" s="324">
        <v>0.13445902249994357</v>
      </c>
    </row>
    <row r="8597" spans="1:4">
      <c r="A8597">
        <v>8596</v>
      </c>
      <c r="B8597" s="431">
        <v>116.17483069495448</v>
      </c>
      <c r="C8597" s="324">
        <v>7.4982267667065505E-2</v>
      </c>
      <c r="D8597" s="324">
        <v>0.11177234197361439</v>
      </c>
    </row>
    <row r="8598" spans="1:4">
      <c r="A8598">
        <v>8597</v>
      </c>
      <c r="B8598" s="431">
        <v>155.85326210451692</v>
      </c>
      <c r="C8598" s="324">
        <v>7.9838975984528188E-2</v>
      </c>
      <c r="D8598" s="324">
        <v>0.1399545704751613</v>
      </c>
    </row>
    <row r="8599" spans="1:4">
      <c r="A8599">
        <v>8598</v>
      </c>
      <c r="B8599" s="431">
        <v>140.03208924274756</v>
      </c>
      <c r="C8599" s="324">
        <v>6.1134618903107299E-2</v>
      </c>
      <c r="D8599" s="324">
        <v>0.13547344037654627</v>
      </c>
    </row>
    <row r="8600" spans="1:4">
      <c r="A8600">
        <v>8599</v>
      </c>
      <c r="B8600" s="431">
        <v>150.54525166837988</v>
      </c>
      <c r="C8600" s="324">
        <v>5.7175340883981129E-2</v>
      </c>
      <c r="D8600" s="324">
        <v>0.1460838136082746</v>
      </c>
    </row>
    <row r="8601" spans="1:4">
      <c r="A8601">
        <v>8600</v>
      </c>
      <c r="B8601" s="431">
        <v>144.43672085872277</v>
      </c>
      <c r="C8601" s="324">
        <v>6.2862449685513258E-2</v>
      </c>
      <c r="D8601" s="324">
        <v>0.1383871293684473</v>
      </c>
    </row>
    <row r="8602" spans="1:4">
      <c r="A8602">
        <v>8601</v>
      </c>
      <c r="B8602" s="431">
        <v>149.32063103781138</v>
      </c>
      <c r="C8602" s="324">
        <v>5.7665327357903744E-2</v>
      </c>
      <c r="D8602" s="324">
        <v>0.14480983115629445</v>
      </c>
    </row>
    <row r="8603" spans="1:4">
      <c r="A8603">
        <v>8602</v>
      </c>
      <c r="B8603" s="431">
        <v>126.99401452281647</v>
      </c>
      <c r="C8603" s="324">
        <v>6.4090371357319126E-2</v>
      </c>
      <c r="D8603" s="324">
        <v>0.12361874709650685</v>
      </c>
    </row>
    <row r="8604" spans="1:4">
      <c r="A8604">
        <v>8603</v>
      </c>
      <c r="B8604" s="431">
        <v>143.40377383947722</v>
      </c>
      <c r="C8604" s="324">
        <v>5.7661185873514598E-2</v>
      </c>
      <c r="D8604" s="324">
        <v>0.13978791967393331</v>
      </c>
    </row>
    <row r="8605" spans="1:4">
      <c r="A8605">
        <v>8604</v>
      </c>
      <c r="B8605" s="431">
        <v>113.03928395888934</v>
      </c>
      <c r="C8605" s="324">
        <v>7.7256317309688918E-2</v>
      </c>
      <c r="D8605" s="324">
        <v>0.10880618010198886</v>
      </c>
    </row>
    <row r="8606" spans="1:4">
      <c r="A8606">
        <v>8605</v>
      </c>
      <c r="B8606" s="431">
        <v>144.14079511289822</v>
      </c>
      <c r="C8606" s="324">
        <v>5.8877389057947975E-2</v>
      </c>
      <c r="D8606" s="324">
        <v>0.13987581104771665</v>
      </c>
    </row>
    <row r="8607" spans="1:4">
      <c r="A8607">
        <v>8606</v>
      </c>
      <c r="B8607" s="431">
        <v>128.63543574305561</v>
      </c>
      <c r="C8607" s="324">
        <v>6.4613728129590736E-2</v>
      </c>
      <c r="D8607" s="324">
        <v>0.12477690147246458</v>
      </c>
    </row>
    <row r="8608" spans="1:4">
      <c r="A8608">
        <v>8607</v>
      </c>
      <c r="B8608" s="431">
        <v>115.64269607282353</v>
      </c>
      <c r="C8608" s="324">
        <v>7.2224447108909698E-2</v>
      </c>
      <c r="D8608" s="324">
        <v>0.11210097936425284</v>
      </c>
    </row>
    <row r="8609" spans="1:4">
      <c r="A8609">
        <v>8608</v>
      </c>
      <c r="B8609" s="431">
        <v>144.03344348675665</v>
      </c>
      <c r="C8609" s="324">
        <v>6.0976596475102285E-2</v>
      </c>
      <c r="D8609" s="324">
        <v>0.1388683026829679</v>
      </c>
    </row>
    <row r="8610" spans="1:4">
      <c r="A8610">
        <v>8609</v>
      </c>
      <c r="B8610" s="431">
        <v>125.17068002972719</v>
      </c>
      <c r="C8610" s="324">
        <v>5.2477040296642595E-2</v>
      </c>
      <c r="D8610" s="324">
        <v>0.12613135764183181</v>
      </c>
    </row>
    <row r="8611" spans="1:4">
      <c r="A8611">
        <v>8610</v>
      </c>
      <c r="B8611" s="431">
        <v>134.29974774357564</v>
      </c>
      <c r="C8611" s="324">
        <v>5.4577150654316488E-2</v>
      </c>
      <c r="D8611" s="324">
        <v>0.13328300831696518</v>
      </c>
    </row>
    <row r="8612" spans="1:4">
      <c r="A8612">
        <v>8611</v>
      </c>
      <c r="B8612" s="431">
        <v>125.49362056030598</v>
      </c>
      <c r="C8612" s="324">
        <v>7.0788561827870355E-2</v>
      </c>
      <c r="D8612" s="324">
        <v>0.12021267807237782</v>
      </c>
    </row>
    <row r="8613" spans="1:4">
      <c r="A8613">
        <v>8612</v>
      </c>
      <c r="B8613" s="431">
        <v>136.30107390055073</v>
      </c>
      <c r="C8613" s="324">
        <v>7.8679571537617399E-2</v>
      </c>
      <c r="D8613" s="324">
        <v>0.12584438141736973</v>
      </c>
    </row>
    <row r="8614" spans="1:4">
      <c r="A8614">
        <v>8613</v>
      </c>
      <c r="B8614" s="431">
        <v>124.71467504608283</v>
      </c>
      <c r="C8614" s="324">
        <v>7.1301786373975592E-2</v>
      </c>
      <c r="D8614" s="324">
        <v>0.11944072109715727</v>
      </c>
    </row>
    <row r="8615" spans="1:4">
      <c r="A8615">
        <v>8614</v>
      </c>
      <c r="B8615" s="431">
        <v>144.98728234176892</v>
      </c>
      <c r="C8615" s="324">
        <v>5.0133561128812641E-2</v>
      </c>
      <c r="D8615" s="324">
        <v>0.14459502515483788</v>
      </c>
    </row>
    <row r="8616" spans="1:4">
      <c r="A8616">
        <v>8615</v>
      </c>
      <c r="B8616" s="431">
        <v>142.621427270065</v>
      </c>
      <c r="C8616" s="324">
        <v>6.3118070910274091E-2</v>
      </c>
      <c r="D8616" s="324">
        <v>0.13678623439237439</v>
      </c>
    </row>
    <row r="8617" spans="1:4">
      <c r="A8617">
        <v>8616</v>
      </c>
      <c r="B8617" s="431">
        <v>115.6189724362779</v>
      </c>
      <c r="C8617" s="324">
        <v>5.6779328578514671E-2</v>
      </c>
      <c r="D8617" s="324">
        <v>0.11645871953788069</v>
      </c>
    </row>
    <row r="8618" spans="1:4">
      <c r="A8618">
        <v>8617</v>
      </c>
      <c r="B8618" s="431">
        <v>100.18618412738934</v>
      </c>
      <c r="C8618" s="324">
        <v>5.8268746225288486E-2</v>
      </c>
      <c r="D8618" s="324">
        <v>0.10296157978100642</v>
      </c>
    </row>
    <row r="8619" spans="1:4">
      <c r="A8619">
        <v>8618</v>
      </c>
      <c r="B8619" s="431">
        <v>135.69946452266581</v>
      </c>
      <c r="C8619" s="324">
        <v>7.890617497680065E-2</v>
      </c>
      <c r="D8619" s="324">
        <v>0.12531581365823755</v>
      </c>
    </row>
    <row r="8620" spans="1:4">
      <c r="A8620">
        <v>8619</v>
      </c>
      <c r="B8620" s="431">
        <v>123.28509653161797</v>
      </c>
      <c r="C8620" s="324">
        <v>7.4209332798705133E-2</v>
      </c>
      <c r="D8620" s="324">
        <v>0.11743966038735068</v>
      </c>
    </row>
    <row r="8621" spans="1:4">
      <c r="A8621">
        <v>8620</v>
      </c>
      <c r="B8621" s="431">
        <v>149.04568705186912</v>
      </c>
      <c r="C8621" s="324">
        <v>7.0438097231294072E-2</v>
      </c>
      <c r="D8621" s="324">
        <v>0.13882912691721003</v>
      </c>
    </row>
    <row r="8622" spans="1:4">
      <c r="A8622">
        <v>8621</v>
      </c>
      <c r="B8622" s="431">
        <v>116.88961508174999</v>
      </c>
      <c r="C8622" s="324">
        <v>7.4496004071317623E-2</v>
      </c>
      <c r="D8622" s="324">
        <v>0.11245023365141657</v>
      </c>
    </row>
    <row r="8623" spans="1:4">
      <c r="A8623">
        <v>8622</v>
      </c>
      <c r="B8623" s="431">
        <v>137.96506960673838</v>
      </c>
      <c r="C8623" s="324">
        <v>7.9550457061059052E-2</v>
      </c>
      <c r="D8623" s="324">
        <v>0.12677725399957551</v>
      </c>
    </row>
    <row r="8624" spans="1:4">
      <c r="A8624">
        <v>8623</v>
      </c>
      <c r="B8624" s="431">
        <v>120.99467819595209</v>
      </c>
      <c r="C8624" s="324">
        <v>7.6386464618326377E-2</v>
      </c>
      <c r="D8624" s="324">
        <v>0.11505294858080747</v>
      </c>
    </row>
    <row r="8625" spans="1:4">
      <c r="A8625">
        <v>8624</v>
      </c>
      <c r="B8625" s="431">
        <v>129.27560898044635</v>
      </c>
      <c r="C8625" s="324">
        <v>5.3291434474890792E-2</v>
      </c>
      <c r="D8625" s="324">
        <v>0.12942009535291121</v>
      </c>
    </row>
    <row r="8626" spans="1:4">
      <c r="A8626">
        <v>8625</v>
      </c>
      <c r="B8626" s="431">
        <v>157.89374957356037</v>
      </c>
      <c r="C8626" s="324">
        <v>7.2861959674797E-2</v>
      </c>
      <c r="D8626" s="324">
        <v>0.14464344479315008</v>
      </c>
    </row>
    <row r="8627" spans="1:4">
      <c r="A8627">
        <v>8626</v>
      </c>
      <c r="B8627" s="431">
        <v>108.83011175741161</v>
      </c>
      <c r="C8627" s="324">
        <v>7.1766242185498708E-2</v>
      </c>
      <c r="D8627" s="324">
        <v>0.10691467393740973</v>
      </c>
    </row>
    <row r="8628" spans="1:4">
      <c r="A8628">
        <v>8627</v>
      </c>
      <c r="B8628" s="431">
        <v>116.82011684843515</v>
      </c>
      <c r="C8628" s="324">
        <v>6.1143049630868744E-2</v>
      </c>
      <c r="D8628" s="324">
        <v>0.11617468960546133</v>
      </c>
    </row>
    <row r="8629" spans="1:4">
      <c r="A8629">
        <v>8628</v>
      </c>
      <c r="B8629" s="431">
        <v>140.83738909962656</v>
      </c>
      <c r="C8629" s="324">
        <v>6.9099004687321844E-2</v>
      </c>
      <c r="D8629" s="324">
        <v>0.13290725886121024</v>
      </c>
    </row>
    <row r="8630" spans="1:4">
      <c r="A8630">
        <v>8629</v>
      </c>
      <c r="B8630" s="431">
        <v>147.32971611866202</v>
      </c>
      <c r="C8630" s="324">
        <v>6.4703403946339805E-2</v>
      </c>
      <c r="D8630" s="324">
        <v>0.13995307645456881</v>
      </c>
    </row>
    <row r="8631" spans="1:4">
      <c r="A8631">
        <v>8630</v>
      </c>
      <c r="B8631" s="431">
        <v>120.40268043074626</v>
      </c>
      <c r="C8631" s="324">
        <v>5.0889919484448584E-2</v>
      </c>
      <c r="D8631" s="324">
        <v>0.12248346740732857</v>
      </c>
    </row>
    <row r="8632" spans="1:4">
      <c r="A8632">
        <v>8631</v>
      </c>
      <c r="B8632" s="431">
        <v>140.2318621436437</v>
      </c>
      <c r="C8632" s="324">
        <v>7.7959564741682058E-2</v>
      </c>
      <c r="D8632" s="324">
        <v>0.12904890284271725</v>
      </c>
    </row>
    <row r="8633" spans="1:4">
      <c r="A8633">
        <v>8632</v>
      </c>
      <c r="B8633" s="431">
        <v>150.38127241427418</v>
      </c>
      <c r="C8633" s="324">
        <v>7.2338260166504548E-2</v>
      </c>
      <c r="D8633" s="324">
        <v>0.13905257024131232</v>
      </c>
    </row>
    <row r="8634" spans="1:4">
      <c r="A8634">
        <v>8633</v>
      </c>
      <c r="B8634" s="431">
        <v>130.82005165129945</v>
      </c>
      <c r="C8634" s="324">
        <v>5.2760151816885995E-2</v>
      </c>
      <c r="D8634" s="324">
        <v>0.13097249222995719</v>
      </c>
    </row>
    <row r="8635" spans="1:4">
      <c r="A8635">
        <v>8634</v>
      </c>
      <c r="B8635" s="431">
        <v>124.33273406451666</v>
      </c>
      <c r="C8635" s="324">
        <v>6.1752672168311047E-2</v>
      </c>
      <c r="D8635" s="324">
        <v>0.12221664511443883</v>
      </c>
    </row>
    <row r="8636" spans="1:4">
      <c r="A8636">
        <v>8635</v>
      </c>
      <c r="B8636" s="431">
        <v>126.41577865808355</v>
      </c>
      <c r="C8636" s="324">
        <v>7.7159032247568968E-2</v>
      </c>
      <c r="D8636" s="324">
        <v>0.11892238463266122</v>
      </c>
    </row>
    <row r="8637" spans="1:4">
      <c r="A8637">
        <v>8636</v>
      </c>
      <c r="B8637" s="431">
        <v>129.00843244777843</v>
      </c>
      <c r="C8637" s="324">
        <v>6.6731072001499622E-2</v>
      </c>
      <c r="D8637" s="324">
        <v>0.12434644213384513</v>
      </c>
    </row>
    <row r="8638" spans="1:4">
      <c r="A8638">
        <v>8637</v>
      </c>
      <c r="B8638" s="431">
        <v>122.47970715523383</v>
      </c>
      <c r="C8638" s="324">
        <v>5.9660534397540863E-2</v>
      </c>
      <c r="D8638" s="324">
        <v>0.12136250126291954</v>
      </c>
    </row>
    <row r="8639" spans="1:4">
      <c r="A8639">
        <v>8638</v>
      </c>
      <c r="B8639" s="431">
        <v>122.30421142045925</v>
      </c>
      <c r="C8639" s="324">
        <v>7.9418420223248382E-2</v>
      </c>
      <c r="D8639" s="324">
        <v>0.11516842026923378</v>
      </c>
    </row>
    <row r="8640" spans="1:4">
      <c r="A8640">
        <v>8639</v>
      </c>
      <c r="B8640" s="431">
        <v>123.32204158434854</v>
      </c>
      <c r="C8640" s="324">
        <v>7.7748723666997963E-2</v>
      </c>
      <c r="D8640" s="324">
        <v>0.11641446334127002</v>
      </c>
    </row>
    <row r="8641" spans="1:4">
      <c r="A8641">
        <v>8640</v>
      </c>
      <c r="B8641" s="431">
        <v>141.92417845078646</v>
      </c>
      <c r="C8641" s="324">
        <v>6.7267442796038204E-2</v>
      </c>
      <c r="D8641" s="324">
        <v>0.13450663715734057</v>
      </c>
    </row>
    <row r="8642" spans="1:4">
      <c r="A8642">
        <v>8641</v>
      </c>
      <c r="B8642" s="431">
        <v>146.70078134522123</v>
      </c>
      <c r="C8642" s="324">
        <v>7.3404147957174176E-2</v>
      </c>
      <c r="D8642" s="324">
        <v>0.13575344838694725</v>
      </c>
    </row>
    <row r="8643" spans="1:4">
      <c r="A8643">
        <v>8642</v>
      </c>
      <c r="B8643" s="431">
        <v>145.28174401020252</v>
      </c>
      <c r="C8643" s="324">
        <v>7.1835616795269591E-2</v>
      </c>
      <c r="D8643" s="324">
        <v>0.13529707084328838</v>
      </c>
    </row>
    <row r="8644" spans="1:4">
      <c r="A8644">
        <v>8643</v>
      </c>
      <c r="B8644" s="431">
        <v>109.80270571757352</v>
      </c>
      <c r="C8644" s="324">
        <v>7.1312360577896403E-2</v>
      </c>
      <c r="D8644" s="324">
        <v>0.10778292392377634</v>
      </c>
    </row>
    <row r="8645" spans="1:4">
      <c r="A8645">
        <v>8644</v>
      </c>
      <c r="B8645" s="431">
        <v>139.97176205807617</v>
      </c>
      <c r="C8645" s="324">
        <v>5.1019070977819651E-2</v>
      </c>
      <c r="D8645" s="324">
        <v>0.13974367301756871</v>
      </c>
    </row>
    <row r="8646" spans="1:4">
      <c r="A8646">
        <v>8645</v>
      </c>
      <c r="B8646" s="431">
        <v>156.18720037031673</v>
      </c>
      <c r="C8646" s="324">
        <v>7.8208279362045358E-2</v>
      </c>
      <c r="D8646" s="324">
        <v>0.14091874497453225</v>
      </c>
    </row>
    <row r="8647" spans="1:4">
      <c r="A8647">
        <v>8646</v>
      </c>
      <c r="B8647" s="431">
        <v>117.49531153370644</v>
      </c>
      <c r="C8647" s="324">
        <v>5.6655323811180575E-2</v>
      </c>
      <c r="D8647" s="324">
        <v>0.11809867107875807</v>
      </c>
    </row>
    <row r="8648" spans="1:4">
      <c r="A8648">
        <v>8647</v>
      </c>
      <c r="B8648" s="431">
        <v>126.92158089291711</v>
      </c>
      <c r="C8648" s="324">
        <v>5.0738861831249142E-2</v>
      </c>
      <c r="D8648" s="324">
        <v>0.12830838613548953</v>
      </c>
    </row>
    <row r="8649" spans="1:4">
      <c r="A8649">
        <v>8648</v>
      </c>
      <c r="B8649" s="431">
        <v>158.47846280070195</v>
      </c>
      <c r="C8649" s="324">
        <v>7.9758696574605395E-2</v>
      </c>
      <c r="D8649" s="324">
        <v>0.14193939167780004</v>
      </c>
    </row>
    <row r="8650" spans="1:4">
      <c r="A8650">
        <v>8649</v>
      </c>
      <c r="B8650" s="431">
        <v>137.97025985359821</v>
      </c>
      <c r="C8650" s="324">
        <v>5.4827105866198947E-2</v>
      </c>
      <c r="D8650" s="324">
        <v>0.13635366886041533</v>
      </c>
    </row>
    <row r="8651" spans="1:4">
      <c r="A8651">
        <v>8650</v>
      </c>
      <c r="B8651" s="431">
        <v>123.26121031756162</v>
      </c>
      <c r="C8651" s="324">
        <v>6.1503907088890634E-2</v>
      </c>
      <c r="D8651" s="324">
        <v>0.12141062026849514</v>
      </c>
    </row>
    <row r="8652" spans="1:4">
      <c r="A8652">
        <v>8651</v>
      </c>
      <c r="B8652" s="431">
        <v>143.01347849196097</v>
      </c>
      <c r="C8652" s="324">
        <v>5.9407245409398922E-2</v>
      </c>
      <c r="D8652" s="324">
        <v>0.13869578689867151</v>
      </c>
    </row>
    <row r="8653" spans="1:4">
      <c r="A8653">
        <v>8652</v>
      </c>
      <c r="B8653" s="431">
        <v>128.0723426172529</v>
      </c>
      <c r="C8653" s="324">
        <v>7.9424066762171716E-2</v>
      </c>
      <c r="D8653" s="324">
        <v>0.11945969651310392</v>
      </c>
    </row>
    <row r="8654" spans="1:4">
      <c r="A8654">
        <v>8653</v>
      </c>
      <c r="B8654" s="431">
        <v>130.55836136153584</v>
      </c>
      <c r="C8654" s="324">
        <v>7.5237079479376356E-2</v>
      </c>
      <c r="D8654" s="324">
        <v>0.12268267160195641</v>
      </c>
    </row>
    <row r="8655" spans="1:4">
      <c r="A8655">
        <v>8654</v>
      </c>
      <c r="B8655" s="431">
        <v>139.33026785841977</v>
      </c>
      <c r="C8655" s="324">
        <v>6.9969626753576861E-2</v>
      </c>
      <c r="D8655" s="324">
        <v>0.13137636795039598</v>
      </c>
    </row>
    <row r="8656" spans="1:4">
      <c r="A8656">
        <v>8655</v>
      </c>
      <c r="B8656" s="431">
        <v>144.10894898318051</v>
      </c>
      <c r="C8656" s="324">
        <v>7.9653684431525734E-2</v>
      </c>
      <c r="D8656" s="324">
        <v>0.13130672791817169</v>
      </c>
    </row>
    <row r="8657" spans="1:4">
      <c r="A8657">
        <v>8656</v>
      </c>
      <c r="B8657" s="431">
        <v>153.87015253344941</v>
      </c>
      <c r="C8657" s="324">
        <v>6.3562654500623539E-2</v>
      </c>
      <c r="D8657" s="324">
        <v>0.14581367564949876</v>
      </c>
    </row>
    <row r="8658" spans="1:4">
      <c r="A8658">
        <v>8657</v>
      </c>
      <c r="B8658" s="431">
        <v>127.06308168846746</v>
      </c>
      <c r="C8658" s="324">
        <v>7.7164604662528544E-2</v>
      </c>
      <c r="D8658" s="324">
        <v>0.11940900819182906</v>
      </c>
    </row>
    <row r="8659" spans="1:4">
      <c r="A8659">
        <v>8658</v>
      </c>
      <c r="B8659" s="431">
        <v>133.05022659857553</v>
      </c>
      <c r="C8659" s="324">
        <v>6.6034311184675579E-2</v>
      </c>
      <c r="D8659" s="324">
        <v>0.12784830615784742</v>
      </c>
    </row>
    <row r="8660" spans="1:4">
      <c r="A8660">
        <v>8659</v>
      </c>
      <c r="B8660" s="431">
        <v>157.13985772610434</v>
      </c>
      <c r="C8660" s="324">
        <v>7.4434718780421988E-2</v>
      </c>
      <c r="D8660" s="324">
        <v>0.14333686971069787</v>
      </c>
    </row>
    <row r="8661" spans="1:4">
      <c r="A8661">
        <v>8660</v>
      </c>
      <c r="B8661" s="431">
        <v>115.24725774935538</v>
      </c>
      <c r="C8661" s="324">
        <v>6.1744676992178282E-2</v>
      </c>
      <c r="D8661" s="324">
        <v>0.11469445907872917</v>
      </c>
    </row>
    <row r="8662" spans="1:4">
      <c r="A8662">
        <v>8661</v>
      </c>
      <c r="B8662" s="431">
        <v>142.17253250826116</v>
      </c>
      <c r="C8662" s="324">
        <v>6.7790130273341256E-2</v>
      </c>
      <c r="D8662" s="324">
        <v>0.13449323539045713</v>
      </c>
    </row>
    <row r="8663" spans="1:4">
      <c r="A8663">
        <v>8662</v>
      </c>
      <c r="B8663" s="431">
        <v>133.06671036104686</v>
      </c>
      <c r="C8663" s="324">
        <v>5.8704511019729316E-2</v>
      </c>
      <c r="D8663" s="324">
        <v>0.1306088542942824</v>
      </c>
    </row>
    <row r="8664" spans="1:4">
      <c r="A8664">
        <v>8663</v>
      </c>
      <c r="B8664" s="431">
        <v>130.61973186912434</v>
      </c>
      <c r="C8664" s="324">
        <v>5.7721282387022531E-2</v>
      </c>
      <c r="D8664" s="324">
        <v>0.12891081855517955</v>
      </c>
    </row>
    <row r="8665" spans="1:4">
      <c r="A8665">
        <v>8664</v>
      </c>
      <c r="B8665" s="431">
        <v>134.41058714257252</v>
      </c>
      <c r="C8665" s="324">
        <v>5.4873502452333231E-2</v>
      </c>
      <c r="D8665" s="324">
        <v>0.13325990709663132</v>
      </c>
    </row>
    <row r="8666" spans="1:4">
      <c r="A8666">
        <v>8665</v>
      </c>
      <c r="B8666" s="431">
        <v>121.87636989201702</v>
      </c>
      <c r="C8666" s="324">
        <v>5.87249386677169E-2</v>
      </c>
      <c r="D8666" s="324">
        <v>0.12116095031482603</v>
      </c>
    </row>
    <row r="8667" spans="1:4">
      <c r="A8667">
        <v>8666</v>
      </c>
      <c r="B8667" s="431">
        <v>102.10468816987169</v>
      </c>
      <c r="C8667" s="324">
        <v>7.2673058329463497E-2</v>
      </c>
      <c r="D8667" s="324">
        <v>0.10148641040536184</v>
      </c>
    </row>
    <row r="8668" spans="1:4">
      <c r="A8668">
        <v>8667</v>
      </c>
      <c r="B8668" s="431">
        <v>120.6073239964192</v>
      </c>
      <c r="C8668" s="324">
        <v>6.7206725602600131E-2</v>
      </c>
      <c r="D8668" s="324">
        <v>0.11745185275695538</v>
      </c>
    </row>
    <row r="8669" spans="1:4">
      <c r="A8669">
        <v>8668</v>
      </c>
      <c r="B8669" s="431">
        <v>138.69792383721185</v>
      </c>
      <c r="C8669" s="324">
        <v>5.9069146788245604E-2</v>
      </c>
      <c r="D8669" s="324">
        <v>0.13520946575270301</v>
      </c>
    </row>
    <row r="8670" spans="1:4">
      <c r="A8670">
        <v>8669</v>
      </c>
      <c r="B8670" s="431">
        <v>150.79287184682383</v>
      </c>
      <c r="C8670" s="324">
        <v>7.7227226419945824E-2</v>
      </c>
      <c r="D8670" s="324">
        <v>0.13728527106569743</v>
      </c>
    </row>
    <row r="8671" spans="1:4">
      <c r="A8671">
        <v>8670</v>
      </c>
      <c r="B8671" s="431">
        <v>129.6130834652609</v>
      </c>
      <c r="C8671" s="324">
        <v>5.2553573666398221E-2</v>
      </c>
      <c r="D8671" s="324">
        <v>0.12999536633329611</v>
      </c>
    </row>
    <row r="8672" spans="1:4">
      <c r="A8672">
        <v>8671</v>
      </c>
      <c r="B8672" s="431">
        <v>131.60881485298469</v>
      </c>
      <c r="C8672" s="324">
        <v>5.7255678701799213E-2</v>
      </c>
      <c r="D8672" s="324">
        <v>0.12992708735810979</v>
      </c>
    </row>
    <row r="8673" spans="1:4">
      <c r="A8673">
        <v>8672</v>
      </c>
      <c r="B8673" s="431">
        <v>147.57241684552534</v>
      </c>
      <c r="C8673" s="324">
        <v>6.7954729519763377E-2</v>
      </c>
      <c r="D8673" s="324">
        <v>0.13873344350060413</v>
      </c>
    </row>
    <row r="8674" spans="1:4">
      <c r="A8674">
        <v>8673</v>
      </c>
      <c r="B8674" s="431">
        <v>147.80823902799995</v>
      </c>
      <c r="C8674" s="324">
        <v>7.1822808311238329E-2</v>
      </c>
      <c r="D8674" s="324">
        <v>0.13727081917136402</v>
      </c>
    </row>
    <row r="8675" spans="1:4">
      <c r="A8675">
        <v>8674</v>
      </c>
      <c r="B8675" s="431">
        <v>138.69671370150829</v>
      </c>
      <c r="C8675" s="324">
        <v>5.1596316765805859E-2</v>
      </c>
      <c r="D8675" s="324">
        <v>0.13836569294802703</v>
      </c>
    </row>
    <row r="8676" spans="1:4">
      <c r="A8676">
        <v>8675</v>
      </c>
      <c r="B8676" s="431">
        <v>129.37127900926251</v>
      </c>
      <c r="C8676" s="324">
        <v>7.5903883262492658E-2</v>
      </c>
      <c r="D8676" s="324">
        <v>0.12155908497476908</v>
      </c>
    </row>
    <row r="8677" spans="1:4">
      <c r="A8677">
        <v>8676</v>
      </c>
      <c r="B8677" s="431">
        <v>120.465145326086</v>
      </c>
      <c r="C8677" s="324">
        <v>6.4639547045640441E-2</v>
      </c>
      <c r="D8677" s="324">
        <v>0.11811904069503879</v>
      </c>
    </row>
    <row r="8678" spans="1:4">
      <c r="A8678">
        <v>8677</v>
      </c>
      <c r="B8678" s="431">
        <v>134.95876093281041</v>
      </c>
      <c r="C8678" s="324">
        <v>6.6964496661426731E-2</v>
      </c>
      <c r="D8678" s="324">
        <v>0.12904065777390042</v>
      </c>
    </row>
    <row r="8679" spans="1:4">
      <c r="A8679">
        <v>8678</v>
      </c>
      <c r="B8679" s="431">
        <v>116.03181355690657</v>
      </c>
      <c r="C8679" s="324">
        <v>7.8596184467243119E-2</v>
      </c>
      <c r="D8679" s="324">
        <v>0.11071304951697676</v>
      </c>
    </row>
    <row r="8680" spans="1:4">
      <c r="A8680">
        <v>8679</v>
      </c>
      <c r="B8680" s="431">
        <v>130.00620335464731</v>
      </c>
      <c r="C8680" s="324">
        <v>5.7834431695674753E-2</v>
      </c>
      <c r="D8680" s="324">
        <v>0.1283481401110021</v>
      </c>
    </row>
    <row r="8681" spans="1:4">
      <c r="A8681">
        <v>8680</v>
      </c>
      <c r="B8681" s="431">
        <v>110.48203835819093</v>
      </c>
      <c r="C8681" s="324">
        <v>5.4009216406386916E-2</v>
      </c>
      <c r="D8681" s="324">
        <v>0.11283259366900217</v>
      </c>
    </row>
    <row r="8682" spans="1:4">
      <c r="A8682">
        <v>8681</v>
      </c>
      <c r="B8682" s="431">
        <v>115.72751731129694</v>
      </c>
      <c r="C8682" s="324">
        <v>7.2689028174005924E-2</v>
      </c>
      <c r="D8682" s="324">
        <v>0.11204188968731853</v>
      </c>
    </row>
    <row r="8683" spans="1:4">
      <c r="A8683">
        <v>8682</v>
      </c>
      <c r="B8683" s="431">
        <v>112.64261604199937</v>
      </c>
      <c r="C8683" s="324">
        <v>5.3020339726014221E-2</v>
      </c>
      <c r="D8683" s="324">
        <v>0.11499419974127523</v>
      </c>
    </row>
    <row r="8684" spans="1:4">
      <c r="A8684">
        <v>8683</v>
      </c>
      <c r="B8684" s="431">
        <v>113.37720723099723</v>
      </c>
      <c r="C8684" s="324">
        <v>6.6170458843079608E-2</v>
      </c>
      <c r="D8684" s="324">
        <v>0.11193686541980696</v>
      </c>
    </row>
    <row r="8685" spans="1:4">
      <c r="A8685">
        <v>8684</v>
      </c>
      <c r="B8685" s="431">
        <v>122.37335857944501</v>
      </c>
      <c r="C8685" s="324">
        <v>6.8143164551883545E-2</v>
      </c>
      <c r="D8685" s="324">
        <v>0.11857656539701675</v>
      </c>
    </row>
    <row r="8686" spans="1:4">
      <c r="A8686">
        <v>8685</v>
      </c>
      <c r="B8686" s="431">
        <v>124.28361405905382</v>
      </c>
      <c r="C8686" s="324">
        <v>5.4441278327461928E-2</v>
      </c>
      <c r="D8686" s="324">
        <v>0.12466437056441196</v>
      </c>
    </row>
    <row r="8687" spans="1:4">
      <c r="A8687">
        <v>8686</v>
      </c>
      <c r="B8687" s="431">
        <v>115.63579241328205</v>
      </c>
      <c r="C8687" s="324">
        <v>6.1428111466312836E-2</v>
      </c>
      <c r="D8687" s="324">
        <v>0.1151076961390759</v>
      </c>
    </row>
    <row r="8688" spans="1:4">
      <c r="A8688">
        <v>8687</v>
      </c>
      <c r="B8688" s="431">
        <v>131.86112997048701</v>
      </c>
      <c r="C8688" s="324">
        <v>7.2046472580193768E-2</v>
      </c>
      <c r="D8688" s="324">
        <v>0.12476834100195475</v>
      </c>
    </row>
    <row r="8689" spans="1:4">
      <c r="A8689">
        <v>8688</v>
      </c>
      <c r="B8689" s="431">
        <v>116.6894941595006</v>
      </c>
      <c r="C8689" s="324">
        <v>6.1661905390984338E-2</v>
      </c>
      <c r="D8689" s="324">
        <v>0.1159132889695343</v>
      </c>
    </row>
    <row r="8690" spans="1:4">
      <c r="A8690">
        <v>8689</v>
      </c>
      <c r="B8690" s="431">
        <v>125.56116415492166</v>
      </c>
      <c r="C8690" s="324">
        <v>5.9132742299294445E-2</v>
      </c>
      <c r="D8690" s="324">
        <v>0.12412872383044045</v>
      </c>
    </row>
    <row r="8691" spans="1:4">
      <c r="A8691">
        <v>8690</v>
      </c>
      <c r="B8691" s="431">
        <v>126.60584557996221</v>
      </c>
      <c r="C8691" s="324">
        <v>5.504603083946092E-2</v>
      </c>
      <c r="D8691" s="324">
        <v>0.12645734703417461</v>
      </c>
    </row>
    <row r="8692" spans="1:4">
      <c r="A8692">
        <v>8691</v>
      </c>
      <c r="B8692" s="431">
        <v>147.59855354364566</v>
      </c>
      <c r="C8692" s="324">
        <v>5.7838401351048799E-2</v>
      </c>
      <c r="D8692" s="324">
        <v>0.14326778595017425</v>
      </c>
    </row>
    <row r="8693" spans="1:4">
      <c r="A8693">
        <v>8692</v>
      </c>
      <c r="B8693" s="431">
        <v>129.36139385347107</v>
      </c>
      <c r="C8693" s="324">
        <v>7.3399445625673729E-2</v>
      </c>
      <c r="D8693" s="324">
        <v>0.1223735413794374</v>
      </c>
    </row>
    <row r="8694" spans="1:4">
      <c r="A8694">
        <v>8693</v>
      </c>
      <c r="B8694" s="431">
        <v>114.8301721134673</v>
      </c>
      <c r="C8694" s="324">
        <v>5.9574145236785593E-2</v>
      </c>
      <c r="D8694" s="324">
        <v>0.11497102317517922</v>
      </c>
    </row>
    <row r="8695" spans="1:4">
      <c r="A8695">
        <v>8694</v>
      </c>
      <c r="B8695" s="431">
        <v>138.00203269832744</v>
      </c>
      <c r="C8695" s="324">
        <v>5.9723173840773837E-2</v>
      </c>
      <c r="D8695" s="324">
        <v>0.13435710454703872</v>
      </c>
    </row>
    <row r="8696" spans="1:4">
      <c r="A8696">
        <v>8695</v>
      </c>
      <c r="B8696" s="431">
        <v>117.01231786672344</v>
      </c>
      <c r="C8696" s="324">
        <v>5.1742876382424904E-2</v>
      </c>
      <c r="D8696" s="324">
        <v>0.11921294080288548</v>
      </c>
    </row>
    <row r="8697" spans="1:4">
      <c r="A8697">
        <v>8696</v>
      </c>
      <c r="B8697" s="431">
        <v>122.96023482875175</v>
      </c>
      <c r="C8697" s="324">
        <v>5.0101694040979118E-2</v>
      </c>
      <c r="D8697" s="324">
        <v>0.12502334851230454</v>
      </c>
    </row>
    <row r="8698" spans="1:4">
      <c r="A8698">
        <v>8697</v>
      </c>
      <c r="B8698" s="431">
        <v>162.12465790396672</v>
      </c>
      <c r="C8698" s="324">
        <v>7.9547392064494737E-2</v>
      </c>
      <c r="D8698" s="324">
        <v>0.14474562638051783</v>
      </c>
    </row>
    <row r="8699" spans="1:4">
      <c r="A8699">
        <v>8698</v>
      </c>
      <c r="B8699" s="431">
        <v>127.87447452611927</v>
      </c>
      <c r="C8699" s="324">
        <v>6.0718772653825012E-2</v>
      </c>
      <c r="D8699" s="324">
        <v>0.125513161273068</v>
      </c>
    </row>
    <row r="8700" spans="1:4">
      <c r="A8700">
        <v>8699</v>
      </c>
      <c r="B8700" s="431">
        <v>106.53171885091831</v>
      </c>
      <c r="C8700" s="324">
        <v>7.4363610373979261E-2</v>
      </c>
      <c r="D8700" s="324">
        <v>0.10453868283170042</v>
      </c>
    </row>
    <row r="8701" spans="1:4">
      <c r="A8701">
        <v>8700</v>
      </c>
      <c r="B8701" s="431">
        <v>129.66314889933076</v>
      </c>
      <c r="C8701" s="324">
        <v>7.6928772594280895E-2</v>
      </c>
      <c r="D8701" s="324">
        <v>0.12144709242450374</v>
      </c>
    </row>
    <row r="8702" spans="1:4">
      <c r="A8702">
        <v>8701</v>
      </c>
      <c r="B8702" s="431">
        <v>123.70429886644028</v>
      </c>
      <c r="C8702" s="324">
        <v>5.3833873404112588E-2</v>
      </c>
      <c r="D8702" s="324">
        <v>0.1243731328301249</v>
      </c>
    </row>
    <row r="8703" spans="1:4">
      <c r="A8703">
        <v>8702</v>
      </c>
      <c r="B8703" s="431">
        <v>150.61882377141757</v>
      </c>
      <c r="C8703" s="324">
        <v>7.4461180225229448E-2</v>
      </c>
      <c r="D8703" s="324">
        <v>0.13832424580626618</v>
      </c>
    </row>
    <row r="8704" spans="1:4">
      <c r="A8704">
        <v>8703</v>
      </c>
      <c r="B8704" s="431">
        <v>147.34330933232613</v>
      </c>
      <c r="C8704" s="324">
        <v>5.4955562248339675E-2</v>
      </c>
      <c r="D8704" s="324">
        <v>0.14439061925938393</v>
      </c>
    </row>
    <row r="8705" spans="1:4">
      <c r="A8705">
        <v>8704</v>
      </c>
      <c r="B8705" s="431">
        <v>121.1982961838267</v>
      </c>
      <c r="C8705" s="324">
        <v>6.0034748879277497E-2</v>
      </c>
      <c r="D8705" s="324">
        <v>0.1201676818758117</v>
      </c>
    </row>
    <row r="8706" spans="1:4">
      <c r="A8706">
        <v>8705</v>
      </c>
      <c r="B8706" s="431">
        <v>139.13595331661134</v>
      </c>
      <c r="C8706" s="324">
        <v>5.8326381644386048E-2</v>
      </c>
      <c r="D8706" s="324">
        <v>0.13588666589931891</v>
      </c>
    </row>
    <row r="8707" spans="1:4">
      <c r="A8707">
        <v>8706</v>
      </c>
      <c r="B8707" s="431">
        <v>145.87420730516556</v>
      </c>
      <c r="C8707" s="324">
        <v>7.8266977382948147E-2</v>
      </c>
      <c r="D8707" s="324">
        <v>0.13316382584655939</v>
      </c>
    </row>
    <row r="8708" spans="1:4">
      <c r="A8708">
        <v>8707</v>
      </c>
      <c r="B8708" s="431">
        <v>113.50013929303341</v>
      </c>
      <c r="C8708" s="324">
        <v>6.4725645871239551E-2</v>
      </c>
      <c r="D8708" s="324">
        <v>0.11242754040325033</v>
      </c>
    </row>
    <row r="8709" spans="1:4">
      <c r="A8709">
        <v>8708</v>
      </c>
      <c r="B8709" s="431">
        <v>141.92057108385279</v>
      </c>
      <c r="C8709" s="324">
        <v>6.4164213661180913E-2</v>
      </c>
      <c r="D8709" s="324">
        <v>0.13577579284354438</v>
      </c>
    </row>
    <row r="8710" spans="1:4">
      <c r="A8710">
        <v>8709</v>
      </c>
      <c r="B8710" s="431">
        <v>125.14217826611836</v>
      </c>
      <c r="C8710" s="324">
        <v>7.083127880042013E-2</v>
      </c>
      <c r="D8710" s="324">
        <v>0.11992360844266346</v>
      </c>
    </row>
    <row r="8711" spans="1:4">
      <c r="A8711">
        <v>8710</v>
      </c>
      <c r="B8711" s="431">
        <v>123.92932951329627</v>
      </c>
      <c r="C8711" s="324">
        <v>5.6137096749682494E-2</v>
      </c>
      <c r="D8711" s="324">
        <v>0.12377267197968994</v>
      </c>
    </row>
    <row r="8712" spans="1:4">
      <c r="A8712">
        <v>8711</v>
      </c>
      <c r="B8712" s="431">
        <v>115.42877568004127</v>
      </c>
      <c r="C8712" s="324">
        <v>5.2503652070883505E-2</v>
      </c>
      <c r="D8712" s="324">
        <v>0.11758560762898405</v>
      </c>
    </row>
    <row r="8713" spans="1:4">
      <c r="A8713">
        <v>8712</v>
      </c>
      <c r="B8713" s="431">
        <v>134.80973125945408</v>
      </c>
      <c r="C8713" s="324">
        <v>6.2132182168835863E-2</v>
      </c>
      <c r="D8713" s="324">
        <v>0.13074760217442682</v>
      </c>
    </row>
    <row r="8714" spans="1:4">
      <c r="A8714">
        <v>8713</v>
      </c>
      <c r="B8714" s="431">
        <v>152.59957163035401</v>
      </c>
      <c r="C8714" s="324">
        <v>7.9055269280939949E-2</v>
      </c>
      <c r="D8714" s="324">
        <v>0.13786975079162347</v>
      </c>
    </row>
    <row r="8715" spans="1:4">
      <c r="A8715">
        <v>8714</v>
      </c>
      <c r="B8715" s="431">
        <v>134.79069095040535</v>
      </c>
      <c r="C8715" s="324">
        <v>5.4895564459681308E-2</v>
      </c>
      <c r="D8715" s="324">
        <v>0.13357928620898474</v>
      </c>
    </row>
    <row r="8716" spans="1:4">
      <c r="A8716">
        <v>8715</v>
      </c>
      <c r="B8716" s="431">
        <v>139.39861484522987</v>
      </c>
      <c r="C8716" s="324">
        <v>6.9744027969308217E-2</v>
      </c>
      <c r="D8716" s="324">
        <v>0.1315174621725852</v>
      </c>
    </row>
    <row r="8717" spans="1:4">
      <c r="A8717">
        <v>8716</v>
      </c>
      <c r="B8717" s="431">
        <v>123.47287930177717</v>
      </c>
      <c r="C8717" s="324">
        <v>6.6893301125100488E-2</v>
      </c>
      <c r="D8717" s="324">
        <v>0.11984701509433378</v>
      </c>
    </row>
    <row r="8718" spans="1:4">
      <c r="A8718">
        <v>8717</v>
      </c>
      <c r="B8718" s="431">
        <v>114.38526276000128</v>
      </c>
      <c r="C8718" s="324">
        <v>5.1744740601510159E-2</v>
      </c>
      <c r="D8718" s="324">
        <v>0.11689971828745672</v>
      </c>
    </row>
    <row r="8719" spans="1:4">
      <c r="A8719">
        <v>8718</v>
      </c>
      <c r="B8719" s="431">
        <v>126.78300836857173</v>
      </c>
      <c r="C8719" s="324">
        <v>5.5851990629849954E-2</v>
      </c>
      <c r="D8719" s="324">
        <v>0.12632041943165456</v>
      </c>
    </row>
    <row r="8720" spans="1:4">
      <c r="A8720">
        <v>8719</v>
      </c>
      <c r="B8720" s="431">
        <v>125.08809051958691</v>
      </c>
      <c r="C8720" s="324">
        <v>5.0312531762901944E-2</v>
      </c>
      <c r="D8720" s="324">
        <v>0.12683888586373113</v>
      </c>
    </row>
    <row r="8721" spans="1:4">
      <c r="A8721">
        <v>8720</v>
      </c>
      <c r="B8721" s="431">
        <v>113.49779447425584</v>
      </c>
      <c r="C8721" s="324">
        <v>6.7546134804164118E-2</v>
      </c>
      <c r="D8721" s="324">
        <v>0.11166477409323862</v>
      </c>
    </row>
    <row r="8722" spans="1:4">
      <c r="A8722">
        <v>8721</v>
      </c>
      <c r="B8722" s="431">
        <v>151.08705762597492</v>
      </c>
      <c r="C8722" s="324">
        <v>6.7793826664701962E-2</v>
      </c>
      <c r="D8722" s="324">
        <v>0.14160884113367403</v>
      </c>
    </row>
    <row r="8723" spans="1:4">
      <c r="A8723">
        <v>8722</v>
      </c>
      <c r="B8723" s="431">
        <v>144.77282026403958</v>
      </c>
      <c r="C8723" s="324">
        <v>7.7774524184770197E-2</v>
      </c>
      <c r="D8723" s="324">
        <v>0.13253074476473389</v>
      </c>
    </row>
    <row r="8724" spans="1:4">
      <c r="A8724">
        <v>8723</v>
      </c>
      <c r="B8724" s="431">
        <v>116.68452015136754</v>
      </c>
      <c r="C8724" s="324">
        <v>5.4949482812057013E-2</v>
      </c>
      <c r="D8724" s="324">
        <v>0.11792759525517252</v>
      </c>
    </row>
    <row r="8725" spans="1:4">
      <c r="A8725">
        <v>8724</v>
      </c>
      <c r="B8725" s="431">
        <v>142.83159982587335</v>
      </c>
      <c r="C8725" s="324">
        <v>5.9757023653833674E-2</v>
      </c>
      <c r="D8725" s="324">
        <v>0.13839198874647399</v>
      </c>
    </row>
    <row r="8726" spans="1:4">
      <c r="A8726">
        <v>8725</v>
      </c>
      <c r="B8726" s="431">
        <v>120.55822334546373</v>
      </c>
      <c r="C8726" s="324">
        <v>6.6115556371452083E-2</v>
      </c>
      <c r="D8726" s="324">
        <v>0.11774337902222881</v>
      </c>
    </row>
    <row r="8727" spans="1:4">
      <c r="A8727">
        <v>8726</v>
      </c>
      <c r="B8727" s="431">
        <v>132.74511319933836</v>
      </c>
      <c r="C8727" s="324">
        <v>6.8799462862685068E-2</v>
      </c>
      <c r="D8727" s="324">
        <v>0.12660444981118094</v>
      </c>
    </row>
    <row r="8728" spans="1:4">
      <c r="A8728">
        <v>8727</v>
      </c>
      <c r="B8728" s="431">
        <v>108.51621093017164</v>
      </c>
      <c r="C8728" s="324">
        <v>5.3203218701855848E-2</v>
      </c>
      <c r="D8728" s="324">
        <v>0.11134092841881964</v>
      </c>
    </row>
    <row r="8729" spans="1:4">
      <c r="A8729">
        <v>8728</v>
      </c>
      <c r="B8729" s="431">
        <v>127.24660838627591</v>
      </c>
      <c r="C8729" s="324">
        <v>5.0408187145557344E-2</v>
      </c>
      <c r="D8729" s="324">
        <v>0.12871996003759464</v>
      </c>
    </row>
    <row r="8730" spans="1:4">
      <c r="A8730">
        <v>8729</v>
      </c>
      <c r="B8730" s="431">
        <v>138.11477039441272</v>
      </c>
      <c r="C8730" s="324">
        <v>6.5579909340282863E-2</v>
      </c>
      <c r="D8730" s="324">
        <v>0.13211271902742244</v>
      </c>
    </row>
    <row r="8731" spans="1:4">
      <c r="A8731">
        <v>8730</v>
      </c>
      <c r="B8731" s="431">
        <v>121.90319046301292</v>
      </c>
      <c r="C8731" s="324">
        <v>5.0293826582047077E-2</v>
      </c>
      <c r="D8731" s="324">
        <v>0.12401695456758248</v>
      </c>
    </row>
    <row r="8732" spans="1:4">
      <c r="A8732">
        <v>8731</v>
      </c>
      <c r="B8732" s="431">
        <v>136.49558250952563</v>
      </c>
      <c r="C8732" s="324">
        <v>6.6926566789358197E-2</v>
      </c>
      <c r="D8732" s="324">
        <v>0.13028821373324265</v>
      </c>
    </row>
    <row r="8733" spans="1:4">
      <c r="A8733">
        <v>8732</v>
      </c>
      <c r="B8733" s="431">
        <v>140.37493725036165</v>
      </c>
      <c r="C8733" s="324">
        <v>5.8539084395644765E-2</v>
      </c>
      <c r="D8733" s="324">
        <v>0.13684455593432548</v>
      </c>
    </row>
    <row r="8734" spans="1:4">
      <c r="A8734">
        <v>8733</v>
      </c>
      <c r="B8734" s="431">
        <v>144.18649275387534</v>
      </c>
      <c r="C8734" s="324">
        <v>6.0891768080597639E-2</v>
      </c>
      <c r="D8734" s="324">
        <v>0.13903252931237162</v>
      </c>
    </row>
    <row r="8735" spans="1:4">
      <c r="A8735">
        <v>8734</v>
      </c>
      <c r="B8735" s="431">
        <v>147.27276022409072</v>
      </c>
      <c r="C8735" s="324">
        <v>6.0617069127325472E-2</v>
      </c>
      <c r="D8735" s="324">
        <v>0.14172580437838639</v>
      </c>
    </row>
    <row r="8736" spans="1:4">
      <c r="A8736">
        <v>8735</v>
      </c>
      <c r="B8736" s="431">
        <v>107.45711899757436</v>
      </c>
      <c r="C8736" s="324">
        <v>6.5391473833188177E-2</v>
      </c>
      <c r="D8736" s="324">
        <v>0.10735126845896084</v>
      </c>
    </row>
    <row r="8737" spans="1:4">
      <c r="A8737">
        <v>8736</v>
      </c>
      <c r="B8737" s="431">
        <v>137.45364223489361</v>
      </c>
      <c r="C8737" s="324">
        <v>5.3506812659793915E-2</v>
      </c>
      <c r="D8737" s="324">
        <v>0.1364608153785217</v>
      </c>
    </row>
    <row r="8738" spans="1:4">
      <c r="A8738">
        <v>8737</v>
      </c>
      <c r="B8738" s="431">
        <v>138.32591457334598</v>
      </c>
      <c r="C8738" s="324">
        <v>6.9271637526932939E-2</v>
      </c>
      <c r="D8738" s="324">
        <v>0.13085178263847674</v>
      </c>
    </row>
    <row r="8739" spans="1:4">
      <c r="A8739">
        <v>8738</v>
      </c>
      <c r="B8739" s="431">
        <v>142.51450855243658</v>
      </c>
      <c r="C8739" s="324">
        <v>7.9058125023291501E-2</v>
      </c>
      <c r="D8739" s="324">
        <v>0.13034626003516439</v>
      </c>
    </row>
    <row r="8740" spans="1:4">
      <c r="A8740">
        <v>8739</v>
      </c>
      <c r="B8740" s="431">
        <v>124.25066617365619</v>
      </c>
      <c r="C8740" s="324">
        <v>6.1427398529568411E-2</v>
      </c>
      <c r="D8740" s="324">
        <v>0.12225675904114963</v>
      </c>
    </row>
    <row r="8741" spans="1:4">
      <c r="A8741">
        <v>8740</v>
      </c>
      <c r="B8741" s="431">
        <v>105.7536599756548</v>
      </c>
      <c r="C8741" s="324">
        <v>7.5062069629813571E-2</v>
      </c>
      <c r="D8741" s="324">
        <v>0.10378870991378628</v>
      </c>
    </row>
    <row r="8742" spans="1:4">
      <c r="A8742">
        <v>8741</v>
      </c>
      <c r="B8742" s="431">
        <v>137.40098403985135</v>
      </c>
      <c r="C8742" s="324">
        <v>6.9136927951656713E-2</v>
      </c>
      <c r="D8742" s="324">
        <v>0.13017095419742927</v>
      </c>
    </row>
    <row r="8743" spans="1:4">
      <c r="A8743">
        <v>8742</v>
      </c>
      <c r="B8743" s="431">
        <v>121.28654252823952</v>
      </c>
      <c r="C8743" s="324">
        <v>7.8239290266409189E-2</v>
      </c>
      <c r="D8743" s="324">
        <v>0.11474463206457386</v>
      </c>
    </row>
    <row r="8744" spans="1:4">
      <c r="A8744">
        <v>8743</v>
      </c>
      <c r="B8744" s="431">
        <v>142.03767862501965</v>
      </c>
      <c r="C8744" s="324">
        <v>7.9587211105780306E-2</v>
      </c>
      <c r="D8744" s="324">
        <v>0.12979220329145397</v>
      </c>
    </row>
    <row r="8745" spans="1:4">
      <c r="A8745">
        <v>8744</v>
      </c>
      <c r="B8745" s="431">
        <v>134.93282876052214</v>
      </c>
      <c r="C8745" s="324">
        <v>5.4320858025141465E-2</v>
      </c>
      <c r="D8745" s="324">
        <v>0.13393456593557407</v>
      </c>
    </row>
    <row r="8746" spans="1:4">
      <c r="A8746">
        <v>8745</v>
      </c>
      <c r="B8746" s="431">
        <v>143.90468528762571</v>
      </c>
      <c r="C8746" s="324">
        <v>7.6545482145876378E-2</v>
      </c>
      <c r="D8746" s="324">
        <v>0.13235614228928055</v>
      </c>
    </row>
    <row r="8747" spans="1:4">
      <c r="A8747">
        <v>8746</v>
      </c>
      <c r="B8747" s="431">
        <v>144.24728533430661</v>
      </c>
      <c r="C8747" s="324">
        <v>7.8981485482762334E-2</v>
      </c>
      <c r="D8747" s="324">
        <v>0.13166826589795849</v>
      </c>
    </row>
    <row r="8748" spans="1:4">
      <c r="A8748">
        <v>8747</v>
      </c>
      <c r="B8748" s="431">
        <v>129.5746877317921</v>
      </c>
      <c r="C8748" s="324">
        <v>6.8133173840182443E-2</v>
      </c>
      <c r="D8748" s="324">
        <v>0.12431718403356823</v>
      </c>
    </row>
    <row r="8749" spans="1:4">
      <c r="A8749">
        <v>8748</v>
      </c>
      <c r="B8749" s="431">
        <v>138.15242167408948</v>
      </c>
      <c r="C8749" s="324">
        <v>5.5665823391483085E-2</v>
      </c>
      <c r="D8749" s="324">
        <v>0.13615891616288026</v>
      </c>
    </row>
    <row r="8750" spans="1:4">
      <c r="A8750">
        <v>8749</v>
      </c>
      <c r="B8750" s="431">
        <v>121.80786377899969</v>
      </c>
      <c r="C8750" s="324">
        <v>7.3299208373436342E-2</v>
      </c>
      <c r="D8750" s="324">
        <v>0.11657368494960821</v>
      </c>
    </row>
    <row r="8751" spans="1:4">
      <c r="A8751">
        <v>8750</v>
      </c>
      <c r="B8751" s="431">
        <v>151.85488213138294</v>
      </c>
      <c r="C8751" s="324">
        <v>5.678931389785806E-2</v>
      </c>
      <c r="D8751" s="324">
        <v>0.14738677941033951</v>
      </c>
    </row>
    <row r="8752" spans="1:4">
      <c r="A8752">
        <v>8751</v>
      </c>
      <c r="B8752" s="431">
        <v>134.69023628422622</v>
      </c>
      <c r="C8752" s="324">
        <v>6.3836614463402247E-2</v>
      </c>
      <c r="D8752" s="324">
        <v>0.12999890106347156</v>
      </c>
    </row>
    <row r="8753" spans="1:4">
      <c r="A8753">
        <v>8752</v>
      </c>
      <c r="B8753" s="431">
        <v>140.15544507252037</v>
      </c>
      <c r="C8753" s="324">
        <v>6.5866550396134399E-2</v>
      </c>
      <c r="D8753" s="324">
        <v>0.13364894132023142</v>
      </c>
    </row>
    <row r="8754" spans="1:4">
      <c r="A8754">
        <v>8753</v>
      </c>
      <c r="B8754" s="431">
        <v>158.42400711196757</v>
      </c>
      <c r="C8754" s="324">
        <v>7.3919113801754602E-2</v>
      </c>
      <c r="D8754" s="324">
        <v>0.14456096770522547</v>
      </c>
    </row>
    <row r="8755" spans="1:4">
      <c r="A8755">
        <v>8754</v>
      </c>
      <c r="B8755" s="431">
        <v>124.54593747069624</v>
      </c>
      <c r="C8755" s="324">
        <v>6.7009966823742717E-2</v>
      </c>
      <c r="D8755" s="324">
        <v>0.12067083221538932</v>
      </c>
    </row>
    <row r="8756" spans="1:4">
      <c r="A8756">
        <v>8755</v>
      </c>
      <c r="B8756" s="431">
        <v>137.89912748528559</v>
      </c>
      <c r="C8756" s="324">
        <v>7.4018460979693779E-2</v>
      </c>
      <c r="D8756" s="324">
        <v>0.12873360980082268</v>
      </c>
    </row>
    <row r="8757" spans="1:4">
      <c r="A8757">
        <v>8756</v>
      </c>
      <c r="B8757" s="431">
        <v>156.76508696941639</v>
      </c>
      <c r="C8757" s="324">
        <v>7.5835785551851512E-2</v>
      </c>
      <c r="D8757" s="324">
        <v>0.14241423638962664</v>
      </c>
    </row>
    <row r="8758" spans="1:4">
      <c r="A8758">
        <v>8757</v>
      </c>
      <c r="B8758" s="431">
        <v>108.21960694651889</v>
      </c>
      <c r="C8758" s="324">
        <v>5.6869859237628925E-2</v>
      </c>
      <c r="D8758" s="324">
        <v>0.11011872019679406</v>
      </c>
    </row>
    <row r="8759" spans="1:4">
      <c r="A8759">
        <v>8758</v>
      </c>
      <c r="B8759" s="431">
        <v>141.26973443581358</v>
      </c>
      <c r="C8759" s="324">
        <v>6.8744180299688221E-2</v>
      </c>
      <c r="D8759" s="324">
        <v>0.13339097316649282</v>
      </c>
    </row>
    <row r="8760" spans="1:4">
      <c r="A8760">
        <v>8759</v>
      </c>
      <c r="B8760" s="431">
        <v>111.91847088953209</v>
      </c>
      <c r="C8760" s="324">
        <v>5.7455323034643811E-2</v>
      </c>
      <c r="D8760" s="324">
        <v>0.11311163006613284</v>
      </c>
    </row>
    <row r="8761" spans="1:4">
      <c r="A8761">
        <v>8760</v>
      </c>
      <c r="B8761" s="431">
        <v>132.4663950765609</v>
      </c>
      <c r="C8761" s="324">
        <v>5.0586446323705118E-2</v>
      </c>
      <c r="D8761" s="324">
        <v>0.13328099211330857</v>
      </c>
    </row>
    <row r="8762" spans="1:4">
      <c r="A8762">
        <v>8761</v>
      </c>
      <c r="B8762" s="431">
        <v>136.4882739101437</v>
      </c>
      <c r="C8762" s="324">
        <v>7.1313736579061371E-2</v>
      </c>
      <c r="D8762" s="324">
        <v>0.12863857757627375</v>
      </c>
    </row>
    <row r="8763" spans="1:4">
      <c r="A8763">
        <v>8762</v>
      </c>
      <c r="B8763" s="431">
        <v>133.72644372273351</v>
      </c>
      <c r="C8763" s="324">
        <v>5.729076674547548E-2</v>
      </c>
      <c r="D8763" s="324">
        <v>0.13171583953648283</v>
      </c>
    </row>
    <row r="8764" spans="1:4">
      <c r="A8764">
        <v>8763</v>
      </c>
      <c r="B8764" s="431">
        <v>127.26944913204146</v>
      </c>
      <c r="C8764" s="324">
        <v>5.1829105239281949E-2</v>
      </c>
      <c r="D8764" s="324">
        <v>0.12821053987994277</v>
      </c>
    </row>
    <row r="8765" spans="1:4">
      <c r="A8765">
        <v>8764</v>
      </c>
      <c r="B8765" s="431">
        <v>136.04539352781532</v>
      </c>
      <c r="C8765" s="324">
        <v>5.7913372138474778E-2</v>
      </c>
      <c r="D8765" s="324">
        <v>0.13343875670091779</v>
      </c>
    </row>
    <row r="8766" spans="1:4">
      <c r="A8766">
        <v>8765</v>
      </c>
      <c r="B8766" s="431">
        <v>130.20668560928451</v>
      </c>
      <c r="C8766" s="324">
        <v>7.5245324701650684E-2</v>
      </c>
      <c r="D8766" s="324">
        <v>0.1224115275534183</v>
      </c>
    </row>
    <row r="8767" spans="1:4">
      <c r="A8767">
        <v>8766</v>
      </c>
      <c r="B8767" s="431">
        <v>121.69559464681915</v>
      </c>
      <c r="C8767" s="324">
        <v>6.118462796378165E-2</v>
      </c>
      <c r="D8767" s="324">
        <v>0.12021417898785805</v>
      </c>
    </row>
    <row r="8768" spans="1:4">
      <c r="A8768">
        <v>8767</v>
      </c>
      <c r="B8768" s="431">
        <v>101.11108122940598</v>
      </c>
      <c r="C8768" s="324">
        <v>6.9041584347859758E-2</v>
      </c>
      <c r="D8768" s="324">
        <v>0.10145236493655362</v>
      </c>
    </row>
    <row r="8769" spans="1:4">
      <c r="A8769">
        <v>8768</v>
      </c>
      <c r="B8769" s="431">
        <v>142.14628462463824</v>
      </c>
      <c r="C8769" s="324">
        <v>7.0016189105816279E-2</v>
      </c>
      <c r="D8769" s="324">
        <v>0.13357657615784993</v>
      </c>
    </row>
    <row r="8770" spans="1:4">
      <c r="A8770">
        <v>8769</v>
      </c>
      <c r="B8770" s="431">
        <v>143.2406317651546</v>
      </c>
      <c r="C8770" s="324">
        <v>7.169653921467091E-2</v>
      </c>
      <c r="D8770" s="324">
        <v>0.13376249347355459</v>
      </c>
    </row>
    <row r="8771" spans="1:4">
      <c r="A8771">
        <v>8770</v>
      </c>
      <c r="B8771" s="431">
        <v>112.45269294289311</v>
      </c>
      <c r="C8771" s="324">
        <v>5.7102429530165359E-2</v>
      </c>
      <c r="D8771" s="324">
        <v>0.11366488377918191</v>
      </c>
    </row>
    <row r="8772" spans="1:4">
      <c r="A8772">
        <v>8771</v>
      </c>
      <c r="B8772" s="431">
        <v>106.08113010452705</v>
      </c>
      <c r="C8772" s="324">
        <v>7.0038412576559197E-2</v>
      </c>
      <c r="D8772" s="324">
        <v>0.10516291336928935</v>
      </c>
    </row>
    <row r="8773" spans="1:4">
      <c r="A8773">
        <v>8772</v>
      </c>
      <c r="B8773" s="431">
        <v>117.84777362185218</v>
      </c>
      <c r="C8773" s="324">
        <v>6.2128289277725054E-2</v>
      </c>
      <c r="D8773" s="324">
        <v>0.11673346083501143</v>
      </c>
    </row>
    <row r="8774" spans="1:4">
      <c r="A8774">
        <v>8773</v>
      </c>
      <c r="B8774" s="431">
        <v>132.275457131579</v>
      </c>
      <c r="C8774" s="324">
        <v>5.3669415462608179E-2</v>
      </c>
      <c r="D8774" s="324">
        <v>0.13188728874061373</v>
      </c>
    </row>
    <row r="8775" spans="1:4">
      <c r="A8775">
        <v>8774</v>
      </c>
      <c r="B8775" s="431">
        <v>145.42761569739946</v>
      </c>
      <c r="C8775" s="324">
        <v>7.6484694977516629E-2</v>
      </c>
      <c r="D8775" s="324">
        <v>0.13353354931548214</v>
      </c>
    </row>
    <row r="8776" spans="1:4">
      <c r="A8776">
        <v>8775</v>
      </c>
      <c r="B8776" s="431">
        <v>137.14704692954385</v>
      </c>
      <c r="C8776" s="324">
        <v>6.8463060040242538E-2</v>
      </c>
      <c r="D8776" s="324">
        <v>0.13022500494903971</v>
      </c>
    </row>
    <row r="8777" spans="1:4">
      <c r="A8777">
        <v>8776</v>
      </c>
      <c r="B8777" s="431">
        <v>134.58700132287299</v>
      </c>
      <c r="C8777" s="324">
        <v>6.2169459328134294E-2</v>
      </c>
      <c r="D8777" s="324">
        <v>0.13054928994975604</v>
      </c>
    </row>
    <row r="8778" spans="1:4">
      <c r="A8778">
        <v>8777</v>
      </c>
      <c r="B8778" s="431">
        <v>144.4002072105406</v>
      </c>
      <c r="C8778" s="324">
        <v>7.3910106957848234E-2</v>
      </c>
      <c r="D8778" s="324">
        <v>0.13377545886940895</v>
      </c>
    </row>
    <row r="8779" spans="1:4">
      <c r="A8779">
        <v>8778</v>
      </c>
      <c r="B8779" s="431">
        <v>122.19282360509442</v>
      </c>
      <c r="C8779" s="324">
        <v>6.6534812295127102E-2</v>
      </c>
      <c r="D8779" s="324">
        <v>0.11893098063395344</v>
      </c>
    </row>
    <row r="8780" spans="1:4">
      <c r="A8780">
        <v>8779</v>
      </c>
      <c r="B8780" s="431">
        <v>120.74796529030974</v>
      </c>
      <c r="C8780" s="324">
        <v>5.0234291027409166E-2</v>
      </c>
      <c r="D8780" s="324">
        <v>0.12301113230730597</v>
      </c>
    </row>
    <row r="8781" spans="1:4">
      <c r="A8781">
        <v>8780</v>
      </c>
      <c r="B8781" s="431">
        <v>119.19155888660282</v>
      </c>
      <c r="C8781" s="324">
        <v>5.6305868311927597E-2</v>
      </c>
      <c r="D8781" s="324">
        <v>0.11965871011250875</v>
      </c>
    </row>
    <row r="8782" spans="1:4">
      <c r="A8782">
        <v>8781</v>
      </c>
      <c r="B8782" s="431">
        <v>138.99352960380253</v>
      </c>
      <c r="C8782" s="324">
        <v>6.1572956369059607E-2</v>
      </c>
      <c r="D8782" s="324">
        <v>0.13443156887271296</v>
      </c>
    </row>
    <row r="8783" spans="1:4">
      <c r="A8783">
        <v>8782</v>
      </c>
      <c r="B8783" s="431">
        <v>132.49363676001289</v>
      </c>
      <c r="C8783" s="324">
        <v>6.2016248014763117E-2</v>
      </c>
      <c r="D8783" s="324">
        <v>0.12887706251057485</v>
      </c>
    </row>
    <row r="8784" spans="1:4">
      <c r="A8784">
        <v>8783</v>
      </c>
      <c r="B8784" s="431">
        <v>145.04723974254503</v>
      </c>
      <c r="C8784" s="324">
        <v>6.0015966054059552E-2</v>
      </c>
      <c r="D8784" s="324">
        <v>0.1401348832134674</v>
      </c>
    </row>
    <row r="8785" spans="1:4">
      <c r="A8785">
        <v>8784</v>
      </c>
      <c r="B8785" s="431">
        <v>119.62935340038969</v>
      </c>
      <c r="C8785" s="324">
        <v>5.5096018638040881E-2</v>
      </c>
      <c r="D8785" s="324">
        <v>0.12042237814120139</v>
      </c>
    </row>
    <row r="8786" spans="1:4">
      <c r="A8786">
        <v>8785</v>
      </c>
      <c r="B8786" s="431">
        <v>151.28389809964509</v>
      </c>
      <c r="C8786" s="324">
        <v>6.3689238197956813E-2</v>
      </c>
      <c r="D8786" s="324">
        <v>0.14363669256087463</v>
      </c>
    </row>
    <row r="8787" spans="1:4">
      <c r="A8787">
        <v>8786</v>
      </c>
      <c r="B8787" s="431">
        <v>122.90074378443057</v>
      </c>
      <c r="C8787" s="324">
        <v>7.858816142128229E-2</v>
      </c>
      <c r="D8787" s="324">
        <v>0.11585306446734996</v>
      </c>
    </row>
    <row r="8788" spans="1:4">
      <c r="A8788">
        <v>8787</v>
      </c>
      <c r="B8788" s="431">
        <v>108.22159108107459</v>
      </c>
      <c r="C8788" s="324">
        <v>6.5928909352947457E-2</v>
      </c>
      <c r="D8788" s="324">
        <v>0.10783902893055923</v>
      </c>
    </row>
    <row r="8789" spans="1:4">
      <c r="A8789">
        <v>8788</v>
      </c>
      <c r="B8789" s="431">
        <v>153.95335856194092</v>
      </c>
      <c r="C8789" s="324">
        <v>7.5772259806176773E-2</v>
      </c>
      <c r="D8789" s="324">
        <v>0.14030377219016105</v>
      </c>
    </row>
    <row r="8790" spans="1:4">
      <c r="A8790">
        <v>8789</v>
      </c>
      <c r="B8790" s="431">
        <v>136.33772834461411</v>
      </c>
      <c r="C8790" s="324">
        <v>7.6042474427280238E-2</v>
      </c>
      <c r="D8790" s="324">
        <v>0.12680537484623988</v>
      </c>
    </row>
    <row r="8791" spans="1:4">
      <c r="A8791">
        <v>8790</v>
      </c>
      <c r="B8791" s="431">
        <v>152.76708524488157</v>
      </c>
      <c r="C8791" s="324">
        <v>7.8422117386209841E-2</v>
      </c>
      <c r="D8791" s="324">
        <v>0.13826358842312531</v>
      </c>
    </row>
    <row r="8792" spans="1:4">
      <c r="A8792">
        <v>8791</v>
      </c>
      <c r="B8792" s="431">
        <v>102.08302955095124</v>
      </c>
      <c r="C8792" s="324">
        <v>5.5776851785265306E-2</v>
      </c>
      <c r="D8792" s="324">
        <v>0.1051327869070601</v>
      </c>
    </row>
    <row r="8793" spans="1:4">
      <c r="A8793">
        <v>8792</v>
      </c>
      <c r="B8793" s="431">
        <v>128.50614954360952</v>
      </c>
      <c r="C8793" s="324">
        <v>6.6478911818228154E-2</v>
      </c>
      <c r="D8793" s="324">
        <v>0.12402910209932577</v>
      </c>
    </row>
    <row r="8794" spans="1:4">
      <c r="A8794">
        <v>8793</v>
      </c>
      <c r="B8794" s="431">
        <v>111.65450407438428</v>
      </c>
      <c r="C8794" s="324">
        <v>7.9103040904320326E-2</v>
      </c>
      <c r="D8794" s="324">
        <v>0.10731754385229757</v>
      </c>
    </row>
    <row r="8795" spans="1:4">
      <c r="A8795">
        <v>8794</v>
      </c>
      <c r="B8795" s="431">
        <v>127.92744720802077</v>
      </c>
      <c r="C8795" s="324">
        <v>5.6105070349809286E-2</v>
      </c>
      <c r="D8795" s="324">
        <v>0.12721073217664655</v>
      </c>
    </row>
    <row r="8796" spans="1:4">
      <c r="A8796">
        <v>8795</v>
      </c>
      <c r="B8796" s="431">
        <v>123.66561404056905</v>
      </c>
      <c r="C8796" s="324">
        <v>6.7224893685069356E-2</v>
      </c>
      <c r="D8796" s="324">
        <v>0.1198964434567861</v>
      </c>
    </row>
    <row r="8797" spans="1:4">
      <c r="A8797">
        <v>8796</v>
      </c>
      <c r="B8797" s="431">
        <v>145.26631164973696</v>
      </c>
      <c r="C8797" s="324">
        <v>5.2688492593676084E-2</v>
      </c>
      <c r="D8797" s="324">
        <v>0.14364433313382846</v>
      </c>
    </row>
    <row r="8798" spans="1:4">
      <c r="A8798">
        <v>8797</v>
      </c>
      <c r="B8798" s="431">
        <v>118.63943058191089</v>
      </c>
      <c r="C8798" s="324">
        <v>6.4833306863360723E-2</v>
      </c>
      <c r="D8798" s="324">
        <v>0.11657561750568707</v>
      </c>
    </row>
    <row r="8799" spans="1:4">
      <c r="A8799">
        <v>8798</v>
      </c>
      <c r="B8799" s="431">
        <v>112.5494651199258</v>
      </c>
      <c r="C8799" s="324">
        <v>5.9721227087881988E-2</v>
      </c>
      <c r="D8799" s="324">
        <v>0.11301624466492817</v>
      </c>
    </row>
    <row r="8800" spans="1:4">
      <c r="A8800">
        <v>8799</v>
      </c>
      <c r="B8800" s="431">
        <v>119.72424186961669</v>
      </c>
      <c r="C8800" s="324">
        <v>7.2235009298769304E-2</v>
      </c>
      <c r="D8800" s="324">
        <v>0.11527034058651564</v>
      </c>
    </row>
    <row r="8801" spans="1:4">
      <c r="A8801">
        <v>8800</v>
      </c>
      <c r="B8801" s="431">
        <v>138.7589681122891</v>
      </c>
      <c r="C8801" s="324">
        <v>5.8187172230420248E-2</v>
      </c>
      <c r="D8801" s="324">
        <v>0.13562558339219158</v>
      </c>
    </row>
    <row r="8802" spans="1:4">
      <c r="A8802">
        <v>8801</v>
      </c>
      <c r="B8802" s="431">
        <v>134.43169058677282</v>
      </c>
      <c r="C8802" s="324">
        <v>5.4393845123422262E-2</v>
      </c>
      <c r="D8802" s="324">
        <v>0.13347091116961751</v>
      </c>
    </row>
    <row r="8803" spans="1:4">
      <c r="A8803">
        <v>8802</v>
      </c>
      <c r="B8803" s="431">
        <v>139.46855092717055</v>
      </c>
      <c r="C8803" s="324">
        <v>7.5306138622251412E-2</v>
      </c>
      <c r="D8803" s="324">
        <v>0.12945758761161852</v>
      </c>
    </row>
    <row r="8804" spans="1:4">
      <c r="A8804">
        <v>8803</v>
      </c>
      <c r="B8804" s="431">
        <v>127.67229208957011</v>
      </c>
      <c r="C8804" s="324">
        <v>6.8548982231202066E-2</v>
      </c>
      <c r="D8804" s="324">
        <v>0.12266255080451426</v>
      </c>
    </row>
    <row r="8805" spans="1:4">
      <c r="A8805">
        <v>8804</v>
      </c>
      <c r="B8805" s="431">
        <v>135.58914144422772</v>
      </c>
      <c r="C8805" s="324">
        <v>5.4455377862069471E-2</v>
      </c>
      <c r="D8805" s="324">
        <v>0.1344483225053221</v>
      </c>
    </row>
    <row r="8806" spans="1:4">
      <c r="A8806">
        <v>8805</v>
      </c>
      <c r="B8806" s="431">
        <v>107.8536939433873</v>
      </c>
      <c r="C8806" s="324">
        <v>6.0977160088241646E-2</v>
      </c>
      <c r="D8806" s="324">
        <v>0.10876278437917003</v>
      </c>
    </row>
    <row r="8807" spans="1:4">
      <c r="A8807">
        <v>8806</v>
      </c>
      <c r="B8807" s="431">
        <v>148.67339210126511</v>
      </c>
      <c r="C8807" s="324">
        <v>7.923891937790388E-2</v>
      </c>
      <c r="D8807" s="324">
        <v>0.13486681689933477</v>
      </c>
    </row>
    <row r="8808" spans="1:4">
      <c r="A8808">
        <v>8807</v>
      </c>
      <c r="B8808" s="431">
        <v>134.26312482513609</v>
      </c>
      <c r="C8808" s="324">
        <v>6.1764324201161194E-2</v>
      </c>
      <c r="D8808" s="324">
        <v>0.13043641514662754</v>
      </c>
    </row>
    <row r="8809" spans="1:4">
      <c r="A8809">
        <v>8808</v>
      </c>
      <c r="B8809" s="431">
        <v>142.58548918577688</v>
      </c>
      <c r="C8809" s="324">
        <v>6.8039734032023583E-2</v>
      </c>
      <c r="D8809" s="324">
        <v>0.1347213099559853</v>
      </c>
    </row>
    <row r="8810" spans="1:4">
      <c r="A8810">
        <v>8809</v>
      </c>
      <c r="B8810" s="431">
        <v>134.04841091222832</v>
      </c>
      <c r="C8810" s="324">
        <v>7.258963310745993E-2</v>
      </c>
      <c r="D8810" s="324">
        <v>0.12627724892393824</v>
      </c>
    </row>
    <row r="8811" spans="1:4">
      <c r="A8811">
        <v>8810</v>
      </c>
      <c r="B8811" s="431">
        <v>136.2117829249157</v>
      </c>
      <c r="C8811" s="324">
        <v>7.6848388354689059E-2</v>
      </c>
      <c r="D8811" s="324">
        <v>0.1264231310399575</v>
      </c>
    </row>
    <row r="8812" spans="1:4">
      <c r="A8812">
        <v>8811</v>
      </c>
      <c r="B8812" s="431">
        <v>131.59619941558486</v>
      </c>
      <c r="C8812" s="324">
        <v>7.5739493577619776E-2</v>
      </c>
      <c r="D8812" s="324">
        <v>0.12330566160731454</v>
      </c>
    </row>
    <row r="8813" spans="1:4">
      <c r="A8813">
        <v>8812</v>
      </c>
      <c r="B8813" s="431">
        <v>112.43205093481482</v>
      </c>
      <c r="C8813" s="324">
        <v>5.7472047823235416E-2</v>
      </c>
      <c r="D8813" s="324">
        <v>0.11354355761168583</v>
      </c>
    </row>
    <row r="8814" spans="1:4">
      <c r="A8814">
        <v>8813</v>
      </c>
      <c r="B8814" s="431">
        <v>117.55397875800014</v>
      </c>
      <c r="C8814" s="324">
        <v>7.9408331792526099E-2</v>
      </c>
      <c r="D8814" s="324">
        <v>0.11163564591592838</v>
      </c>
    </row>
    <row r="8815" spans="1:4">
      <c r="A8815">
        <v>8814</v>
      </c>
      <c r="B8815" s="431">
        <v>137.95763926935138</v>
      </c>
      <c r="C8815" s="324">
        <v>7.5768426887583187E-2</v>
      </c>
      <c r="D8815" s="324">
        <v>0.1281357752569478</v>
      </c>
    </row>
    <row r="8816" spans="1:4">
      <c r="A8816">
        <v>8815</v>
      </c>
      <c r="B8816" s="431">
        <v>128.42506766681456</v>
      </c>
      <c r="C8816" s="324">
        <v>7.1408355567328802E-2</v>
      </c>
      <c r="D8816" s="324">
        <v>0.1223054921606907</v>
      </c>
    </row>
    <row r="8817" spans="1:4">
      <c r="A8817">
        <v>8816</v>
      </c>
      <c r="B8817" s="431">
        <v>139.86397818630834</v>
      </c>
      <c r="C8817" s="324">
        <v>6.9561738325078851E-2</v>
      </c>
      <c r="D8817" s="324">
        <v>0.13195562885098586</v>
      </c>
    </row>
    <row r="8818" spans="1:4">
      <c r="A8818">
        <v>8817</v>
      </c>
      <c r="B8818" s="431">
        <v>112.34422320663136</v>
      </c>
      <c r="C8818" s="324">
        <v>5.4249491050955605E-2</v>
      </c>
      <c r="D8818" s="324">
        <v>0.11438059386852492</v>
      </c>
    </row>
    <row r="8819" spans="1:4">
      <c r="A8819">
        <v>8818</v>
      </c>
      <c r="B8819" s="431">
        <v>142.62573998204371</v>
      </c>
      <c r="C8819" s="324">
        <v>7.2741955492059682E-2</v>
      </c>
      <c r="D8819" s="324">
        <v>0.13286922205581475</v>
      </c>
    </row>
    <row r="8820" spans="1:4">
      <c r="A8820">
        <v>8819</v>
      </c>
      <c r="B8820" s="431">
        <v>140.17643190169639</v>
      </c>
      <c r="C8820" s="324">
        <v>6.0366475479847977E-2</v>
      </c>
      <c r="D8820" s="324">
        <v>0.13591212702006056</v>
      </c>
    </row>
    <row r="8821" spans="1:4">
      <c r="A8821">
        <v>8820</v>
      </c>
      <c r="B8821" s="431">
        <v>135.44664569974572</v>
      </c>
      <c r="C8821" s="324">
        <v>6.24224506469548E-2</v>
      </c>
      <c r="D8821" s="324">
        <v>0.13116155509326891</v>
      </c>
    </row>
    <row r="8822" spans="1:4">
      <c r="A8822">
        <v>8821</v>
      </c>
      <c r="B8822" s="431">
        <v>137.76346814803892</v>
      </c>
      <c r="C8822" s="324">
        <v>7.9688767781336226E-2</v>
      </c>
      <c r="D8822" s="324">
        <v>0.12657820852625079</v>
      </c>
    </row>
    <row r="8823" spans="1:4">
      <c r="A8823">
        <v>8822</v>
      </c>
      <c r="B8823" s="431">
        <v>139.56292781900191</v>
      </c>
      <c r="C8823" s="324">
        <v>7.153612573702639E-2</v>
      </c>
      <c r="D8823" s="324">
        <v>0.13095627917817898</v>
      </c>
    </row>
    <row r="8824" spans="1:4">
      <c r="A8824">
        <v>8823</v>
      </c>
      <c r="B8824" s="431">
        <v>120.50286592219331</v>
      </c>
      <c r="C8824" s="324">
        <v>6.0061838701396177E-2</v>
      </c>
      <c r="D8824" s="324">
        <v>0.11957710678646924</v>
      </c>
    </row>
    <row r="8825" spans="1:4">
      <c r="A8825">
        <v>8824</v>
      </c>
      <c r="B8825" s="431">
        <v>158.50289018948297</v>
      </c>
      <c r="C8825" s="324">
        <v>7.2574720933369696E-2</v>
      </c>
      <c r="D8825" s="324">
        <v>0.1452497521661093</v>
      </c>
    </row>
    <row r="8826" spans="1:4">
      <c r="A8826">
        <v>8825</v>
      </c>
      <c r="B8826" s="431">
        <v>111.45842611069527</v>
      </c>
      <c r="C8826" s="324">
        <v>5.675911744905595E-2</v>
      </c>
      <c r="D8826" s="324">
        <v>0.11291264330896339</v>
      </c>
    </row>
    <row r="8827" spans="1:4">
      <c r="A8827">
        <v>8826</v>
      </c>
      <c r="B8827" s="431">
        <v>137.66406477297741</v>
      </c>
      <c r="C8827" s="324">
        <v>6.4442323210855162E-2</v>
      </c>
      <c r="D8827" s="324">
        <v>0.13219266656990944</v>
      </c>
    </row>
    <row r="8828" spans="1:4">
      <c r="A8828">
        <v>8827</v>
      </c>
      <c r="B8828" s="431">
        <v>107.91391756282607</v>
      </c>
      <c r="C8828" s="324">
        <v>5.5124792272748795E-2</v>
      </c>
      <c r="D8828" s="324">
        <v>0.11031068582287407</v>
      </c>
    </row>
    <row r="8829" spans="1:4">
      <c r="A8829">
        <v>8828</v>
      </c>
      <c r="B8829" s="431">
        <v>111.1896203600367</v>
      </c>
      <c r="C8829" s="324">
        <v>6.331799165034574E-2</v>
      </c>
      <c r="D8829" s="324">
        <v>0.1109172526053713</v>
      </c>
    </row>
    <row r="8830" spans="1:4">
      <c r="A8830">
        <v>8829</v>
      </c>
      <c r="B8830" s="431">
        <v>116.03130671262387</v>
      </c>
      <c r="C8830" s="324">
        <v>5.7611331403074478E-2</v>
      </c>
      <c r="D8830" s="324">
        <v>0.11656150258990264</v>
      </c>
    </row>
    <row r="8831" spans="1:4">
      <c r="A8831">
        <v>8830</v>
      </c>
      <c r="B8831" s="431">
        <v>111.02757201819365</v>
      </c>
      <c r="C8831" s="324">
        <v>5.3304981614139393E-2</v>
      </c>
      <c r="D8831" s="324">
        <v>0.11350350227292302</v>
      </c>
    </row>
    <row r="8832" spans="1:4">
      <c r="A8832">
        <v>8831</v>
      </c>
      <c r="B8832" s="431">
        <v>133.72996877199114</v>
      </c>
      <c r="C8832" s="324">
        <v>6.4394445584339294E-2</v>
      </c>
      <c r="D8832" s="324">
        <v>0.12900516233422629</v>
      </c>
    </row>
    <row r="8833" spans="1:4">
      <c r="A8833">
        <v>8832</v>
      </c>
      <c r="B8833" s="431">
        <v>116.71641735399137</v>
      </c>
      <c r="C8833" s="324">
        <v>5.0653193472257441E-2</v>
      </c>
      <c r="D8833" s="324">
        <v>0.11929628978659856</v>
      </c>
    </row>
    <row r="8834" spans="1:4">
      <c r="A8834">
        <v>8833</v>
      </c>
      <c r="B8834" s="431">
        <v>146.93629946363779</v>
      </c>
      <c r="C8834" s="324">
        <v>5.8721094880588867E-2</v>
      </c>
      <c r="D8834" s="324">
        <v>0.14230300541507615</v>
      </c>
    </row>
    <row r="8835" spans="1:4">
      <c r="A8835">
        <v>8834</v>
      </c>
      <c r="B8835" s="431">
        <v>141.05736962731874</v>
      </c>
      <c r="C8835" s="324">
        <v>5.7946964208011965E-2</v>
      </c>
      <c r="D8835" s="324">
        <v>0.13767341363422464</v>
      </c>
    </row>
    <row r="8836" spans="1:4">
      <c r="A8836">
        <v>8835</v>
      </c>
      <c r="B8836" s="431">
        <v>116.47099281858746</v>
      </c>
      <c r="C8836" s="324">
        <v>6.3452267448162791E-2</v>
      </c>
      <c r="D8836" s="324">
        <v>0.11521092380016124</v>
      </c>
    </row>
    <row r="8837" spans="1:4">
      <c r="A8837">
        <v>8836</v>
      </c>
      <c r="B8837" s="431">
        <v>134.09346940910865</v>
      </c>
      <c r="C8837" s="324">
        <v>7.7034377156307163E-2</v>
      </c>
      <c r="D8837" s="324">
        <v>0.12475782832956055</v>
      </c>
    </row>
    <row r="8838" spans="1:4">
      <c r="A8838">
        <v>8837</v>
      </c>
      <c r="B8838" s="431">
        <v>140.52589241416911</v>
      </c>
      <c r="C8838" s="324">
        <v>7.8787778387213028E-2</v>
      </c>
      <c r="D8838" s="324">
        <v>0.12896279169427918</v>
      </c>
    </row>
    <row r="8839" spans="1:4">
      <c r="A8839">
        <v>8838</v>
      </c>
      <c r="B8839" s="431">
        <v>142.37754483880158</v>
      </c>
      <c r="C8839" s="324">
        <v>5.8084816983009144E-2</v>
      </c>
      <c r="D8839" s="324">
        <v>0.13873257481242396</v>
      </c>
    </row>
    <row r="8840" spans="1:4">
      <c r="A8840">
        <v>8839</v>
      </c>
      <c r="B8840" s="431">
        <v>125.92433445772693</v>
      </c>
      <c r="C8840" s="324">
        <v>6.0394934932885197E-2</v>
      </c>
      <c r="D8840" s="324">
        <v>0.12399899313989739</v>
      </c>
    </row>
    <row r="8841" spans="1:4">
      <c r="A8841">
        <v>8840</v>
      </c>
      <c r="B8841" s="431">
        <v>129.71850660706454</v>
      </c>
      <c r="C8841" s="324">
        <v>5.3505543905080083E-2</v>
      </c>
      <c r="D8841" s="324">
        <v>0.12972491968154148</v>
      </c>
    </row>
    <row r="8842" spans="1:4">
      <c r="A8842">
        <v>8841</v>
      </c>
      <c r="B8842" s="431">
        <v>144.96387675203579</v>
      </c>
      <c r="C8842" s="324">
        <v>5.7467929011894361E-2</v>
      </c>
      <c r="D8842" s="324">
        <v>0.14119926647179712</v>
      </c>
    </row>
    <row r="8843" spans="1:4">
      <c r="A8843">
        <v>8842</v>
      </c>
      <c r="B8843" s="431">
        <v>148.06657277059995</v>
      </c>
      <c r="C8843" s="324">
        <v>7.7149182435660241E-2</v>
      </c>
      <c r="D8843" s="324">
        <v>0.1352610526251668</v>
      </c>
    </row>
    <row r="8844" spans="1:4">
      <c r="A8844">
        <v>8843</v>
      </c>
      <c r="B8844" s="431">
        <v>142.88052269406629</v>
      </c>
      <c r="C8844" s="324">
        <v>5.865955342476236E-2</v>
      </c>
      <c r="D8844" s="324">
        <v>0.13890825553499725</v>
      </c>
    </row>
    <row r="8845" spans="1:4">
      <c r="A8845">
        <v>8844</v>
      </c>
      <c r="B8845" s="431">
        <v>129.39262017591051</v>
      </c>
      <c r="C8845" s="324">
        <v>6.9888548701949674E-2</v>
      </c>
      <c r="D8845" s="324">
        <v>0.12357372475965889</v>
      </c>
    </row>
    <row r="8846" spans="1:4">
      <c r="A8846">
        <v>8845</v>
      </c>
      <c r="B8846" s="431">
        <v>125.71052064731381</v>
      </c>
      <c r="C8846" s="324">
        <v>7.6831860694490314E-2</v>
      </c>
      <c r="D8846" s="324">
        <v>0.11849058364162121</v>
      </c>
    </row>
    <row r="8847" spans="1:4">
      <c r="A8847">
        <v>8846</v>
      </c>
      <c r="B8847" s="431">
        <v>109.00014768262956</v>
      </c>
      <c r="C8847" s="324">
        <v>5.0809462755364118E-2</v>
      </c>
      <c r="D8847" s="324">
        <v>0.11241509625136072</v>
      </c>
    </row>
    <row r="8848" spans="1:4">
      <c r="A8848">
        <v>8847</v>
      </c>
      <c r="B8848" s="431">
        <v>126.60054313231066</v>
      </c>
      <c r="C8848" s="324">
        <v>5.3377704668500323E-2</v>
      </c>
      <c r="D8848" s="324">
        <v>0.12705598769652718</v>
      </c>
    </row>
    <row r="8849" spans="1:4">
      <c r="A8849">
        <v>8848</v>
      </c>
      <c r="B8849" s="431">
        <v>121.49570339305217</v>
      </c>
      <c r="C8849" s="324">
        <v>5.7283091241159989E-2</v>
      </c>
      <c r="D8849" s="324">
        <v>0.1213100486683294</v>
      </c>
    </row>
    <row r="8850" spans="1:4">
      <c r="A8850">
        <v>8849</v>
      </c>
      <c r="B8850" s="431">
        <v>123.84225965300061</v>
      </c>
      <c r="C8850" s="324">
        <v>7.1836385667247885E-2</v>
      </c>
      <c r="D8850" s="324">
        <v>0.11859366851358186</v>
      </c>
    </row>
    <row r="8851" spans="1:4">
      <c r="A8851">
        <v>8850</v>
      </c>
      <c r="B8851" s="431">
        <v>128.2581347738126</v>
      </c>
      <c r="C8851" s="324">
        <v>5.8615875285405607E-2</v>
      </c>
      <c r="D8851" s="324">
        <v>0.12658374450211426</v>
      </c>
    </row>
    <row r="8852" spans="1:4">
      <c r="A8852">
        <v>8851</v>
      </c>
      <c r="B8852" s="431">
        <v>143.13329606744131</v>
      </c>
      <c r="C8852" s="324">
        <v>5.6597895061875646E-2</v>
      </c>
      <c r="D8852" s="324">
        <v>0.14002657165605575</v>
      </c>
    </row>
    <row r="8853" spans="1:4">
      <c r="A8853">
        <v>8852</v>
      </c>
      <c r="B8853" s="431">
        <v>121.12426037237017</v>
      </c>
      <c r="C8853" s="324">
        <v>5.0479193125143276E-2</v>
      </c>
      <c r="D8853" s="324">
        <v>0.1232618839993232</v>
      </c>
    </row>
    <row r="8854" spans="1:4">
      <c r="A8854">
        <v>8853</v>
      </c>
      <c r="B8854" s="431">
        <v>131.67017455851155</v>
      </c>
      <c r="C8854" s="324">
        <v>6.7343933767333594E-2</v>
      </c>
      <c r="D8854" s="324">
        <v>0.12626676063294015</v>
      </c>
    </row>
    <row r="8855" spans="1:4">
      <c r="A8855">
        <v>8854</v>
      </c>
      <c r="B8855" s="431">
        <v>139.02020945986959</v>
      </c>
      <c r="C8855" s="324">
        <v>6.9567065569370548E-2</v>
      </c>
      <c r="D8855" s="324">
        <v>0.13128710567170895</v>
      </c>
    </row>
    <row r="8856" spans="1:4">
      <c r="A8856">
        <v>8855</v>
      </c>
      <c r="B8856" s="431">
        <v>116.32933619759412</v>
      </c>
      <c r="C8856" s="324">
        <v>6.8907272857105017E-2</v>
      </c>
      <c r="D8856" s="324">
        <v>0.11354810763692151</v>
      </c>
    </row>
    <row r="8857" spans="1:4">
      <c r="A8857">
        <v>8856</v>
      </c>
      <c r="B8857" s="431">
        <v>137.57230671306411</v>
      </c>
      <c r="C8857" s="324">
        <v>7.8221682178891111E-2</v>
      </c>
      <c r="D8857" s="324">
        <v>0.12695821708133267</v>
      </c>
    </row>
    <row r="8858" spans="1:4">
      <c r="A8858">
        <v>8857</v>
      </c>
      <c r="B8858" s="431">
        <v>132.73362158619383</v>
      </c>
      <c r="C8858" s="324">
        <v>5.0681130509209416E-2</v>
      </c>
      <c r="D8858" s="324">
        <v>0.13347968989696321</v>
      </c>
    </row>
    <row r="8859" spans="1:4">
      <c r="A8859">
        <v>8858</v>
      </c>
      <c r="B8859" s="431">
        <v>128.36974402430567</v>
      </c>
      <c r="C8859" s="324">
        <v>5.0190426083370314E-2</v>
      </c>
      <c r="D8859" s="324">
        <v>0.12979972171231244</v>
      </c>
    </row>
    <row r="8860" spans="1:4">
      <c r="A8860">
        <v>8859</v>
      </c>
      <c r="B8860" s="431">
        <v>143.06378388203248</v>
      </c>
      <c r="C8860" s="324">
        <v>7.5316123159283835E-2</v>
      </c>
      <c r="D8860" s="324">
        <v>0.13219661380973186</v>
      </c>
    </row>
    <row r="8861" spans="1:4">
      <c r="A8861">
        <v>8860</v>
      </c>
      <c r="B8861" s="431">
        <v>148.98262200797663</v>
      </c>
      <c r="C8861" s="324">
        <v>6.3133366388796533E-2</v>
      </c>
      <c r="D8861" s="324">
        <v>0.14200403869302708</v>
      </c>
    </row>
    <row r="8862" spans="1:4">
      <c r="A8862">
        <v>8861</v>
      </c>
      <c r="B8862" s="431">
        <v>133.61369981457923</v>
      </c>
      <c r="C8862" s="324">
        <v>5.0883531650008418E-2</v>
      </c>
      <c r="D8862" s="324">
        <v>0.13417691191469552</v>
      </c>
    </row>
    <row r="8863" spans="1:4">
      <c r="A8863">
        <v>8862</v>
      </c>
      <c r="B8863" s="431">
        <v>148.02140497869678</v>
      </c>
      <c r="C8863" s="324">
        <v>5.2835508060099332E-2</v>
      </c>
      <c r="D8863" s="324">
        <v>0.1459852010903063</v>
      </c>
    </row>
    <row r="8864" spans="1:4">
      <c r="A8864">
        <v>8863</v>
      </c>
      <c r="B8864" s="431">
        <v>138.37860401364276</v>
      </c>
      <c r="C8864" s="324">
        <v>7.5318064631576684E-2</v>
      </c>
      <c r="D8864" s="324">
        <v>0.1286216404922963</v>
      </c>
    </row>
    <row r="8865" spans="1:4">
      <c r="A8865">
        <v>8864</v>
      </c>
      <c r="B8865" s="431">
        <v>101.76928402968518</v>
      </c>
      <c r="C8865" s="324">
        <v>5.1002715928946958E-2</v>
      </c>
      <c r="D8865" s="324">
        <v>0.10596767504669855</v>
      </c>
    </row>
    <row r="8866" spans="1:4">
      <c r="A8866">
        <v>8865</v>
      </c>
      <c r="B8866" s="431">
        <v>138.95279247754132</v>
      </c>
      <c r="C8866" s="324">
        <v>6.1705557448652366E-2</v>
      </c>
      <c r="D8866" s="324">
        <v>0.13434392323672617</v>
      </c>
    </row>
    <row r="8867" spans="1:4">
      <c r="A8867">
        <v>8866</v>
      </c>
      <c r="B8867" s="431">
        <v>139.36563607169973</v>
      </c>
      <c r="C8867" s="324">
        <v>5.499188204062725E-2</v>
      </c>
      <c r="D8867" s="324">
        <v>0.13748872441932167</v>
      </c>
    </row>
    <row r="8868" spans="1:4">
      <c r="A8868">
        <v>8867</v>
      </c>
      <c r="B8868" s="431">
        <v>139.36859557444055</v>
      </c>
      <c r="C8868" s="324">
        <v>7.2404809376413387E-2</v>
      </c>
      <c r="D8868" s="324">
        <v>0.13047348539559636</v>
      </c>
    </row>
    <row r="8869" spans="1:4">
      <c r="A8869">
        <v>8868</v>
      </c>
      <c r="B8869" s="431">
        <v>155.97129394504876</v>
      </c>
      <c r="C8869" s="324">
        <v>7.7399904102738906E-2</v>
      </c>
      <c r="D8869" s="324">
        <v>0.14111403612369364</v>
      </c>
    </row>
    <row r="8870" spans="1:4">
      <c r="A8870">
        <v>8869</v>
      </c>
      <c r="B8870" s="431">
        <v>129.87388163567263</v>
      </c>
      <c r="C8870" s="324">
        <v>7.3997292930259043E-2</v>
      </c>
      <c r="D8870" s="324">
        <v>0.12257017360669414</v>
      </c>
    </row>
    <row r="8871" spans="1:4">
      <c r="A8871">
        <v>8870</v>
      </c>
      <c r="B8871" s="431">
        <v>115.68947219096562</v>
      </c>
      <c r="C8871" s="324">
        <v>7.5800861975085398E-2</v>
      </c>
      <c r="D8871" s="324">
        <v>0.11118543442090263</v>
      </c>
    </row>
    <row r="8872" spans="1:4">
      <c r="A8872">
        <v>8871</v>
      </c>
      <c r="B8872" s="431">
        <v>130.26450601524644</v>
      </c>
      <c r="C8872" s="324">
        <v>6.0826877802995442E-2</v>
      </c>
      <c r="D8872" s="324">
        <v>0.12746562875684578</v>
      </c>
    </row>
    <row r="8873" spans="1:4">
      <c r="A8873">
        <v>8872</v>
      </c>
      <c r="B8873" s="431">
        <v>138.46757378759898</v>
      </c>
      <c r="C8873" s="324">
        <v>7.3293710515505497E-2</v>
      </c>
      <c r="D8873" s="324">
        <v>0.12944081770637417</v>
      </c>
    </row>
    <row r="8874" spans="1:4">
      <c r="A8874">
        <v>8873</v>
      </c>
      <c r="B8874" s="431">
        <v>144.62998947304226</v>
      </c>
      <c r="C8874" s="324">
        <v>5.8001334317029148E-2</v>
      </c>
      <c r="D8874" s="324">
        <v>0.14067732888943874</v>
      </c>
    </row>
    <row r="8875" spans="1:4">
      <c r="A8875">
        <v>8874</v>
      </c>
      <c r="B8875" s="431">
        <v>139.77394231557327</v>
      </c>
      <c r="C8875" s="324">
        <v>7.3535052343986496E-2</v>
      </c>
      <c r="D8875" s="324">
        <v>0.13035809438031395</v>
      </c>
    </row>
    <row r="8876" spans="1:4">
      <c r="A8876">
        <v>8875</v>
      </c>
      <c r="B8876" s="431">
        <v>116.99276491721568</v>
      </c>
      <c r="C8876" s="324">
        <v>7.1095616617750199E-2</v>
      </c>
      <c r="D8876" s="324">
        <v>0.11346243919371593</v>
      </c>
    </row>
    <row r="8877" spans="1:4">
      <c r="A8877">
        <v>8876</v>
      </c>
      <c r="B8877" s="431">
        <v>127.41742069397336</v>
      </c>
      <c r="C8877" s="324">
        <v>5.6907524981958571E-2</v>
      </c>
      <c r="D8877" s="324">
        <v>0.12648442422215059</v>
      </c>
    </row>
    <row r="8878" spans="1:4">
      <c r="A8878">
        <v>8877</v>
      </c>
      <c r="B8878" s="431">
        <v>140.67854953954907</v>
      </c>
      <c r="C8878" s="324">
        <v>5.9252467685962318E-2</v>
      </c>
      <c r="D8878" s="324">
        <v>0.13679945932634194</v>
      </c>
    </row>
    <row r="8879" spans="1:4">
      <c r="A8879">
        <v>8878</v>
      </c>
      <c r="B8879" s="431">
        <v>132.66349403232718</v>
      </c>
      <c r="C8879" s="324">
        <v>6.3456658350050751E-2</v>
      </c>
      <c r="D8879" s="324">
        <v>0.12848192230925201</v>
      </c>
    </row>
    <row r="8880" spans="1:4">
      <c r="A8880">
        <v>8879</v>
      </c>
      <c r="B8880" s="431">
        <v>152.96842003432371</v>
      </c>
      <c r="C8880" s="324">
        <v>7.8138516446640022E-2</v>
      </c>
      <c r="D8880" s="324">
        <v>0.13853540130525724</v>
      </c>
    </row>
    <row r="8881" spans="1:4">
      <c r="A8881">
        <v>8880</v>
      </c>
      <c r="B8881" s="431">
        <v>117.48326729614318</v>
      </c>
      <c r="C8881" s="324">
        <v>6.9755236040686841E-2</v>
      </c>
      <c r="D8881" s="324">
        <v>0.1142230775131232</v>
      </c>
    </row>
    <row r="8882" spans="1:4">
      <c r="A8882">
        <v>8881</v>
      </c>
      <c r="B8882" s="431">
        <v>140.33750628822924</v>
      </c>
      <c r="C8882" s="324">
        <v>7.9646787214859752E-2</v>
      </c>
      <c r="D8882" s="324">
        <v>0.12850625880714461</v>
      </c>
    </row>
    <row r="8883" spans="1:4">
      <c r="A8883">
        <v>8882</v>
      </c>
      <c r="B8883" s="431">
        <v>113.20316623021846</v>
      </c>
      <c r="C8883" s="324">
        <v>6.0567525890920092E-2</v>
      </c>
      <c r="D8883" s="324">
        <v>0.11332801588367164</v>
      </c>
    </row>
    <row r="8884" spans="1:4">
      <c r="A8884">
        <v>8883</v>
      </c>
      <c r="B8884" s="431">
        <v>120.57364868314161</v>
      </c>
      <c r="C8884" s="324">
        <v>5.7351599385659958E-2</v>
      </c>
      <c r="D8884" s="324">
        <v>0.12050322986014642</v>
      </c>
    </row>
    <row r="8885" spans="1:4">
      <c r="A8885">
        <v>8884</v>
      </c>
      <c r="B8885" s="431">
        <v>136.52316124361536</v>
      </c>
      <c r="C8885" s="324">
        <v>6.7012542861985297E-2</v>
      </c>
      <c r="D8885" s="324">
        <v>0.13027765631478375</v>
      </c>
    </row>
    <row r="8886" spans="1:4">
      <c r="A8886">
        <v>8885</v>
      </c>
      <c r="B8886" s="431">
        <v>154.42016079352751</v>
      </c>
      <c r="C8886" s="324">
        <v>6.1062468975345827E-2</v>
      </c>
      <c r="D8886" s="324">
        <v>0.14746939655985078</v>
      </c>
    </row>
    <row r="8887" spans="1:4">
      <c r="A8887">
        <v>8886</v>
      </c>
      <c r="B8887" s="431">
        <v>140.47740566694833</v>
      </c>
      <c r="C8887" s="324">
        <v>7.8365586073308055E-2</v>
      </c>
      <c r="D8887" s="324">
        <v>0.12908269987229423</v>
      </c>
    </row>
    <row r="8888" spans="1:4">
      <c r="A8888">
        <v>8887</v>
      </c>
      <c r="B8888" s="431">
        <v>123.9753843174571</v>
      </c>
      <c r="C8888" s="324">
        <v>5.9088626233436463E-2</v>
      </c>
      <c r="D8888" s="324">
        <v>0.12280913642441163</v>
      </c>
    </row>
    <row r="8889" spans="1:4">
      <c r="A8889">
        <v>8888</v>
      </c>
      <c r="B8889" s="431">
        <v>137.19439316608992</v>
      </c>
      <c r="C8889" s="324">
        <v>5.8357895840126045E-2</v>
      </c>
      <c r="D8889" s="324">
        <v>0.13423200009149749</v>
      </c>
    </row>
    <row r="8890" spans="1:4">
      <c r="A8890">
        <v>8889</v>
      </c>
      <c r="B8890" s="431">
        <v>128.87629756041412</v>
      </c>
      <c r="C8890" s="324">
        <v>6.8555667693054156E-2</v>
      </c>
      <c r="D8890" s="324">
        <v>0.12361713890205084</v>
      </c>
    </row>
    <row r="8891" spans="1:4">
      <c r="A8891">
        <v>8890</v>
      </c>
      <c r="B8891" s="431">
        <v>130.78212059118124</v>
      </c>
      <c r="C8891" s="324">
        <v>6.1956726248355923E-2</v>
      </c>
      <c r="D8891" s="324">
        <v>0.12748355613915222</v>
      </c>
    </row>
    <row r="8892" spans="1:4">
      <c r="A8892">
        <v>8891</v>
      </c>
      <c r="B8892" s="431">
        <v>138.21012473557022</v>
      </c>
      <c r="C8892" s="324">
        <v>7.4229174495781383E-2</v>
      </c>
      <c r="D8892" s="324">
        <v>0.12889468473435603</v>
      </c>
    </row>
    <row r="8893" spans="1:4">
      <c r="A8893">
        <v>8892</v>
      </c>
      <c r="B8893" s="431">
        <v>164.69432846296905</v>
      </c>
      <c r="C8893" s="324">
        <v>7.8760296864789123E-2</v>
      </c>
      <c r="D8893" s="324">
        <v>0.1470321197114135</v>
      </c>
    </row>
    <row r="8894" spans="1:4">
      <c r="A8894">
        <v>8893</v>
      </c>
      <c r="B8894" s="431">
        <v>132.65394287496463</v>
      </c>
      <c r="C8894" s="324">
        <v>6.8195225306877508E-2</v>
      </c>
      <c r="D8894" s="324">
        <v>0.12674827705731562</v>
      </c>
    </row>
    <row r="8895" spans="1:4">
      <c r="A8895">
        <v>8894</v>
      </c>
      <c r="B8895" s="431">
        <v>141.14750469242304</v>
      </c>
      <c r="C8895" s="324">
        <v>7.9171324818940528E-2</v>
      </c>
      <c r="D8895" s="324">
        <v>0.1292845801491479</v>
      </c>
    </row>
    <row r="8896" spans="1:4">
      <c r="A8896">
        <v>8895</v>
      </c>
      <c r="B8896" s="431">
        <v>143.82798546428569</v>
      </c>
      <c r="C8896" s="324">
        <v>7.1890102965706082E-2</v>
      </c>
      <c r="D8896" s="324">
        <v>0.13414254321914509</v>
      </c>
    </row>
    <row r="8897" spans="1:4">
      <c r="A8897">
        <v>8896</v>
      </c>
      <c r="B8897" s="431">
        <v>139.30374198688483</v>
      </c>
      <c r="C8897" s="324">
        <v>7.5873462276474318E-2</v>
      </c>
      <c r="D8897" s="324">
        <v>0.12912090711329163</v>
      </c>
    </row>
    <row r="8898" spans="1:4">
      <c r="A8898">
        <v>8897</v>
      </c>
      <c r="B8898" s="431">
        <v>116.1640563282234</v>
      </c>
      <c r="C8898" s="324">
        <v>5.9039191039763017E-2</v>
      </c>
      <c r="D8898" s="324">
        <v>0.11624881642448959</v>
      </c>
    </row>
    <row r="8899" spans="1:4">
      <c r="A8899">
        <v>8898</v>
      </c>
      <c r="B8899" s="431">
        <v>107.96723852291905</v>
      </c>
      <c r="C8899" s="324">
        <v>5.9715626370029355E-2</v>
      </c>
      <c r="D8899" s="324">
        <v>0.10917552531733637</v>
      </c>
    </row>
    <row r="8900" spans="1:4">
      <c r="A8900">
        <v>8899</v>
      </c>
      <c r="B8900" s="431">
        <v>102.72919927259021</v>
      </c>
      <c r="C8900" s="324">
        <v>5.8065006773949143E-2</v>
      </c>
      <c r="D8900" s="324">
        <v>0.10515946258482982</v>
      </c>
    </row>
    <row r="8901" spans="1:4">
      <c r="A8901">
        <v>8900</v>
      </c>
      <c r="B8901" s="431">
        <v>124.43967542997001</v>
      </c>
      <c r="C8901" s="324">
        <v>6.6657969540291448E-2</v>
      </c>
      <c r="D8901" s="324">
        <v>0.12069885233915947</v>
      </c>
    </row>
    <row r="8902" spans="1:4">
      <c r="A8902">
        <v>8901</v>
      </c>
      <c r="B8902" s="431">
        <v>121.97565061009638</v>
      </c>
      <c r="C8902" s="324">
        <v>5.3728243333160994E-2</v>
      </c>
      <c r="D8902" s="324">
        <v>0.12290640050120014</v>
      </c>
    </row>
    <row r="8903" spans="1:4">
      <c r="A8903">
        <v>8902</v>
      </c>
      <c r="B8903" s="431">
        <v>142.44164713060667</v>
      </c>
      <c r="C8903" s="324">
        <v>7.3867240759482256E-2</v>
      </c>
      <c r="D8903" s="324">
        <v>0.13228531723566389</v>
      </c>
    </row>
    <row r="8904" spans="1:4">
      <c r="A8904">
        <v>8903</v>
      </c>
      <c r="B8904" s="431">
        <v>117.69483034051569</v>
      </c>
      <c r="C8904" s="324">
        <v>5.6477698724008027E-2</v>
      </c>
      <c r="D8904" s="324">
        <v>0.11832408881532433</v>
      </c>
    </row>
    <row r="8905" spans="1:4">
      <c r="A8905">
        <v>8904</v>
      </c>
      <c r="B8905" s="431">
        <v>104.07329541069173</v>
      </c>
      <c r="C8905" s="324">
        <v>6.0011149141942687E-2</v>
      </c>
      <c r="D8905" s="324">
        <v>0.10584146558183946</v>
      </c>
    </row>
    <row r="8906" spans="1:4">
      <c r="A8906">
        <v>8905</v>
      </c>
      <c r="B8906" s="431">
        <v>140.15878932076947</v>
      </c>
      <c r="C8906" s="324">
        <v>7.6646396572071313E-2</v>
      </c>
      <c r="D8906" s="324">
        <v>0.12948188310702324</v>
      </c>
    </row>
    <row r="8907" spans="1:4">
      <c r="A8907">
        <v>8906</v>
      </c>
      <c r="B8907" s="431">
        <v>116.56038208900713</v>
      </c>
      <c r="C8907" s="324">
        <v>5.6648590376902647E-2</v>
      </c>
      <c r="D8907" s="324">
        <v>0.11730200393385862</v>
      </c>
    </row>
    <row r="8908" spans="1:4">
      <c r="A8908">
        <v>8907</v>
      </c>
      <c r="B8908" s="431">
        <v>134.67827893298107</v>
      </c>
      <c r="C8908" s="324">
        <v>5.2214578935976412E-2</v>
      </c>
      <c r="D8908" s="324">
        <v>0.13457109271829956</v>
      </c>
    </row>
    <row r="8909" spans="1:4">
      <c r="A8909">
        <v>8908</v>
      </c>
      <c r="B8909" s="431">
        <v>138.52906111736658</v>
      </c>
      <c r="C8909" s="324">
        <v>6.6370091413320093E-2</v>
      </c>
      <c r="D8909" s="324">
        <v>0.13213772779993105</v>
      </c>
    </row>
    <row r="8910" spans="1:4">
      <c r="A8910">
        <v>8909</v>
      </c>
      <c r="B8910" s="431">
        <v>108.83162212378667</v>
      </c>
      <c r="C8910" s="324">
        <v>5.8130352859446011E-2</v>
      </c>
      <c r="D8910" s="324">
        <v>0.11031111941222817</v>
      </c>
    </row>
    <row r="8911" spans="1:4">
      <c r="A8911">
        <v>8910</v>
      </c>
      <c r="B8911" s="431">
        <v>154.74026361904652</v>
      </c>
      <c r="C8911" s="324">
        <v>7.8429874208955974E-2</v>
      </c>
      <c r="D8911" s="324">
        <v>0.1397376232595656</v>
      </c>
    </row>
    <row r="8912" spans="1:4">
      <c r="A8912">
        <v>8911</v>
      </c>
      <c r="B8912" s="431">
        <v>123.45571396031704</v>
      </c>
      <c r="C8912" s="324">
        <v>5.621351479842026E-2</v>
      </c>
      <c r="D8912" s="324">
        <v>0.12334076897076957</v>
      </c>
    </row>
    <row r="8913" spans="1:4">
      <c r="A8913">
        <v>8912</v>
      </c>
      <c r="B8913" s="431">
        <v>103.27639313451412</v>
      </c>
      <c r="C8913" s="324">
        <v>5.9848946463246344E-2</v>
      </c>
      <c r="D8913" s="324">
        <v>0.10521160747386664</v>
      </c>
    </row>
    <row r="8914" spans="1:4">
      <c r="A8914">
        <v>8913</v>
      </c>
      <c r="B8914" s="431">
        <v>133.88193967517171</v>
      </c>
      <c r="C8914" s="324">
        <v>5.4593179018512919E-2</v>
      </c>
      <c r="D8914" s="324">
        <v>0.13291512148245629</v>
      </c>
    </row>
    <row r="8915" spans="1:4">
      <c r="A8915">
        <v>8914</v>
      </c>
      <c r="B8915" s="431">
        <v>119.17911714102645</v>
      </c>
      <c r="C8915" s="324">
        <v>5.6956011902986103E-2</v>
      </c>
      <c r="D8915" s="324">
        <v>0.11944191881811028</v>
      </c>
    </row>
    <row r="8916" spans="1:4">
      <c r="A8916">
        <v>8915</v>
      </c>
      <c r="B8916" s="431">
        <v>155.52895126120526</v>
      </c>
      <c r="C8916" s="324">
        <v>6.4342962412323318E-2</v>
      </c>
      <c r="D8916" s="324">
        <v>0.14679611427264222</v>
      </c>
    </row>
    <row r="8917" spans="1:4">
      <c r="A8917">
        <v>8916</v>
      </c>
      <c r="B8917" s="431">
        <v>130.31196519563088</v>
      </c>
      <c r="C8917" s="324">
        <v>6.8818670357027406E-2</v>
      </c>
      <c r="D8917" s="324">
        <v>0.12466704676084228</v>
      </c>
    </row>
    <row r="8918" spans="1:4">
      <c r="A8918">
        <v>8917</v>
      </c>
      <c r="B8918" s="431">
        <v>149.9538852170985</v>
      </c>
      <c r="C8918" s="324">
        <v>7.4950234631518939E-2</v>
      </c>
      <c r="D8918" s="324">
        <v>0.13760738198168809</v>
      </c>
    </row>
    <row r="8919" spans="1:4">
      <c r="A8919">
        <v>8918</v>
      </c>
      <c r="B8919" s="431">
        <v>143.37184719551379</v>
      </c>
      <c r="C8919" s="324">
        <v>5.0146736558595084E-2</v>
      </c>
      <c r="D8919" s="324">
        <v>0.1431527424927159</v>
      </c>
    </row>
    <row r="8920" spans="1:4">
      <c r="A8920">
        <v>8919</v>
      </c>
      <c r="B8920" s="431">
        <v>116.66191859027367</v>
      </c>
      <c r="C8920" s="324">
        <v>5.5926549418795178E-2</v>
      </c>
      <c r="D8920" s="324">
        <v>0.11760871986768962</v>
      </c>
    </row>
    <row r="8921" spans="1:4">
      <c r="A8921">
        <v>8920</v>
      </c>
      <c r="B8921" s="431">
        <v>125.24116875860813</v>
      </c>
      <c r="C8921" s="324">
        <v>7.2784973291114427E-2</v>
      </c>
      <c r="D8921" s="324">
        <v>0.11938566698692997</v>
      </c>
    </row>
    <row r="8922" spans="1:4">
      <c r="A8922">
        <v>8921</v>
      </c>
      <c r="B8922" s="431">
        <v>141.78903139155199</v>
      </c>
      <c r="C8922" s="324">
        <v>5.3865896940168877E-2</v>
      </c>
      <c r="D8922" s="324">
        <v>0.14007713710692304</v>
      </c>
    </row>
    <row r="8923" spans="1:4">
      <c r="A8923">
        <v>8922</v>
      </c>
      <c r="B8923" s="431">
        <v>140.50347538823701</v>
      </c>
      <c r="C8923" s="324">
        <v>6.0782541530571201E-2</v>
      </c>
      <c r="D8923" s="324">
        <v>0.13601175900778284</v>
      </c>
    </row>
    <row r="8924" spans="1:4">
      <c r="A8924">
        <v>8923</v>
      </c>
      <c r="B8924" s="431">
        <v>139.33299160568765</v>
      </c>
      <c r="C8924" s="324">
        <v>6.3700940494286332E-2</v>
      </c>
      <c r="D8924" s="324">
        <v>0.13385018504764248</v>
      </c>
    </row>
    <row r="8925" spans="1:4">
      <c r="A8925">
        <v>8924</v>
      </c>
      <c r="B8925" s="431">
        <v>145.83257137095345</v>
      </c>
      <c r="C8925" s="324">
        <v>7.76577153791011E-2</v>
      </c>
      <c r="D8925" s="324">
        <v>0.13337360278595289</v>
      </c>
    </row>
    <row r="8926" spans="1:4">
      <c r="A8926">
        <v>8925</v>
      </c>
      <c r="B8926" s="431">
        <v>148.40022329515111</v>
      </c>
      <c r="C8926" s="324">
        <v>7.8482710276023812E-2</v>
      </c>
      <c r="D8926" s="324">
        <v>0.13496933861739979</v>
      </c>
    </row>
    <row r="8927" spans="1:4">
      <c r="A8927">
        <v>8926</v>
      </c>
      <c r="B8927" s="431">
        <v>148.20202003754559</v>
      </c>
      <c r="C8927" s="324">
        <v>5.741468601739718E-2</v>
      </c>
      <c r="D8927" s="324">
        <v>0.14397673713083281</v>
      </c>
    </row>
    <row r="8928" spans="1:4">
      <c r="A8928">
        <v>8927</v>
      </c>
      <c r="B8928" s="431">
        <v>148.20762158899902</v>
      </c>
      <c r="C8928" s="324">
        <v>5.9021086547999223E-2</v>
      </c>
      <c r="D8928" s="324">
        <v>0.1432370972563356</v>
      </c>
    </row>
    <row r="8929" spans="1:4">
      <c r="A8929">
        <v>8928</v>
      </c>
      <c r="B8929" s="431">
        <v>145.12103566988014</v>
      </c>
      <c r="C8929" s="324">
        <v>5.8896629395380914E-2</v>
      </c>
      <c r="D8929" s="324">
        <v>0.14069339342697412</v>
      </c>
    </row>
    <row r="8930" spans="1:4">
      <c r="A8930">
        <v>8929</v>
      </c>
      <c r="B8930" s="431">
        <v>118.51766570003717</v>
      </c>
      <c r="C8930" s="324">
        <v>6.372094179676889E-2</v>
      </c>
      <c r="D8930" s="324">
        <v>0.11680810543598261</v>
      </c>
    </row>
    <row r="8931" spans="1:4">
      <c r="A8931">
        <v>8930</v>
      </c>
      <c r="B8931" s="431">
        <v>141.80232051610903</v>
      </c>
      <c r="C8931" s="324">
        <v>5.0556801082825661E-2</v>
      </c>
      <c r="D8931" s="324">
        <v>0.14157143407773809</v>
      </c>
    </row>
    <row r="8932" spans="1:4">
      <c r="A8932">
        <v>8931</v>
      </c>
      <c r="B8932" s="431">
        <v>155.65165669895745</v>
      </c>
      <c r="C8932" s="324">
        <v>7.4514648273826881E-2</v>
      </c>
      <c r="D8932" s="324">
        <v>0.14215950480069009</v>
      </c>
    </row>
    <row r="8933" spans="1:4">
      <c r="A8933">
        <v>8932</v>
      </c>
      <c r="B8933" s="431">
        <v>154.89582802703976</v>
      </c>
      <c r="C8933" s="324">
        <v>7.5296667728245573E-2</v>
      </c>
      <c r="D8933" s="324">
        <v>0.14123175845897895</v>
      </c>
    </row>
    <row r="8934" spans="1:4">
      <c r="A8934">
        <v>8933</v>
      </c>
      <c r="B8934" s="431">
        <v>104.61527162146064</v>
      </c>
      <c r="C8934" s="324">
        <v>5.5406431511699425E-2</v>
      </c>
      <c r="D8934" s="324">
        <v>0.10739766389910579</v>
      </c>
    </row>
    <row r="8935" spans="1:4">
      <c r="A8935">
        <v>8934</v>
      </c>
      <c r="B8935" s="431">
        <v>152.27706002930537</v>
      </c>
      <c r="C8935" s="324">
        <v>7.7468740915632217E-2</v>
      </c>
      <c r="D8935" s="324">
        <v>0.1383015914646504</v>
      </c>
    </row>
    <row r="8936" spans="1:4">
      <c r="A8936">
        <v>8935</v>
      </c>
      <c r="B8936" s="431">
        <v>145.06237303991531</v>
      </c>
      <c r="C8936" s="324">
        <v>5.9859699453161892E-2</v>
      </c>
      <c r="D8936" s="324">
        <v>0.14021662810466734</v>
      </c>
    </row>
    <row r="8937" spans="1:4">
      <c r="A8937">
        <v>8936</v>
      </c>
      <c r="B8937" s="431">
        <v>141.25556337831941</v>
      </c>
      <c r="C8937" s="324">
        <v>6.8097068554766979E-2</v>
      </c>
      <c r="D8937" s="324">
        <v>0.13363816360334788</v>
      </c>
    </row>
    <row r="8938" spans="1:4">
      <c r="A8938">
        <v>8937</v>
      </c>
      <c r="B8938" s="431">
        <v>135.19149311948576</v>
      </c>
      <c r="C8938" s="324">
        <v>6.6177871043876679E-2</v>
      </c>
      <c r="D8938" s="324">
        <v>0.12952219501369067</v>
      </c>
    </row>
    <row r="8939" spans="1:4">
      <c r="A8939">
        <v>8938</v>
      </c>
      <c r="B8939" s="431">
        <v>130.5395056778986</v>
      </c>
      <c r="C8939" s="324">
        <v>7.1408956451997602E-2</v>
      </c>
      <c r="D8939" s="324">
        <v>0.1239568721199583</v>
      </c>
    </row>
    <row r="8940" spans="1:4">
      <c r="A8940">
        <v>8939</v>
      </c>
      <c r="B8940" s="431">
        <v>103.19129215337286</v>
      </c>
      <c r="C8940" s="324">
        <v>6.4608180385366171E-2</v>
      </c>
      <c r="D8940" s="324">
        <v>0.10406871431639644</v>
      </c>
    </row>
    <row r="8941" spans="1:4">
      <c r="A8941">
        <v>8940</v>
      </c>
      <c r="B8941" s="431">
        <v>148.347593623466</v>
      </c>
      <c r="C8941" s="324">
        <v>5.179322375068126E-2</v>
      </c>
      <c r="D8941" s="324">
        <v>0.1467737371937754</v>
      </c>
    </row>
    <row r="8942" spans="1:4">
      <c r="A8942">
        <v>8941</v>
      </c>
      <c r="B8942" s="431">
        <v>141.05849742906327</v>
      </c>
      <c r="C8942" s="324">
        <v>7.5486401396564401E-2</v>
      </c>
      <c r="D8942" s="324">
        <v>0.13060204280501944</v>
      </c>
    </row>
    <row r="8943" spans="1:4">
      <c r="A8943">
        <v>8942</v>
      </c>
      <c r="B8943" s="431">
        <v>123.97830414117946</v>
      </c>
      <c r="C8943" s="324">
        <v>6.0608475189939365E-2</v>
      </c>
      <c r="D8943" s="324">
        <v>0.12230277119304331</v>
      </c>
    </row>
    <row r="8944" spans="1:4">
      <c r="A8944">
        <v>8943</v>
      </c>
      <c r="B8944" s="431">
        <v>119.15446474823882</v>
      </c>
      <c r="C8944" s="324">
        <v>6.0788443731511224E-2</v>
      </c>
      <c r="D8944" s="324">
        <v>0.11822432071555261</v>
      </c>
    </row>
    <row r="8945" spans="1:4">
      <c r="A8945">
        <v>8944</v>
      </c>
      <c r="B8945" s="431">
        <v>109.84365033022843</v>
      </c>
      <c r="C8945" s="324">
        <v>6.938112054922671E-2</v>
      </c>
      <c r="D8945" s="324">
        <v>0.10828792950334033</v>
      </c>
    </row>
    <row r="8946" spans="1:4">
      <c r="A8946">
        <v>8945</v>
      </c>
      <c r="B8946" s="431">
        <v>155.76408964202199</v>
      </c>
      <c r="C8946" s="324">
        <v>7.3041829268001873E-2</v>
      </c>
      <c r="D8946" s="324">
        <v>0.14291261885031423</v>
      </c>
    </row>
    <row r="8947" spans="1:4">
      <c r="A8947">
        <v>8946</v>
      </c>
      <c r="B8947" s="431">
        <v>139.9113200905399</v>
      </c>
      <c r="C8947" s="324">
        <v>5.989431646181937E-2</v>
      </c>
      <c r="D8947" s="324">
        <v>0.13588677606812072</v>
      </c>
    </row>
    <row r="8948" spans="1:4">
      <c r="A8948">
        <v>8947</v>
      </c>
      <c r="B8948" s="431">
        <v>119.21018418381044</v>
      </c>
      <c r="C8948" s="324">
        <v>7.6237225935904887E-2</v>
      </c>
      <c r="D8948" s="324">
        <v>0.11374185904122058</v>
      </c>
    </row>
    <row r="8949" spans="1:4">
      <c r="A8949">
        <v>8948</v>
      </c>
      <c r="B8949" s="431">
        <v>149.74129915405123</v>
      </c>
      <c r="C8949" s="324">
        <v>5.9313989025221205E-2</v>
      </c>
      <c r="D8949" s="324">
        <v>0.14439138981362457</v>
      </c>
    </row>
    <row r="8950" spans="1:4">
      <c r="A8950">
        <v>8949</v>
      </c>
      <c r="B8950" s="431">
        <v>103.41322162943611</v>
      </c>
      <c r="C8950" s="324">
        <v>6.9082626071331379E-2</v>
      </c>
      <c r="D8950" s="324">
        <v>0.10326762063838135</v>
      </c>
    </row>
    <row r="8951" spans="1:4">
      <c r="A8951">
        <v>8950</v>
      </c>
      <c r="B8951" s="431">
        <v>132.78044887977094</v>
      </c>
      <c r="C8951" s="324">
        <v>5.1073224107303299E-2</v>
      </c>
      <c r="D8951" s="324">
        <v>0.13336307406855671</v>
      </c>
    </row>
    <row r="8952" spans="1:4">
      <c r="A8952">
        <v>8951</v>
      </c>
      <c r="B8952" s="431">
        <v>119.35134850239974</v>
      </c>
      <c r="C8952" s="324">
        <v>5.6943301068126832E-2</v>
      </c>
      <c r="D8952" s="324">
        <v>0.1195928194072276</v>
      </c>
    </row>
    <row r="8953" spans="1:4">
      <c r="A8953">
        <v>8952</v>
      </c>
      <c r="B8953" s="431">
        <v>142.16018382877829</v>
      </c>
      <c r="C8953" s="324">
        <v>5.810109222219377E-2</v>
      </c>
      <c r="D8953" s="324">
        <v>0.13854145443730473</v>
      </c>
    </row>
    <row r="8954" spans="1:4">
      <c r="A8954">
        <v>8953</v>
      </c>
      <c r="B8954" s="431">
        <v>131.02672770856506</v>
      </c>
      <c r="C8954" s="324">
        <v>6.2636146989015928E-2</v>
      </c>
      <c r="D8954" s="324">
        <v>0.12743809250895738</v>
      </c>
    </row>
    <row r="8955" spans="1:4">
      <c r="A8955">
        <v>8954</v>
      </c>
      <c r="B8955" s="431">
        <v>123.74103554815935</v>
      </c>
      <c r="C8955" s="324">
        <v>7.7122875315660089E-2</v>
      </c>
      <c r="D8955" s="324">
        <v>0.11691514763569748</v>
      </c>
    </row>
    <row r="8956" spans="1:4">
      <c r="A8956">
        <v>8955</v>
      </c>
      <c r="B8956" s="431">
        <v>117.25756633369834</v>
      </c>
      <c r="C8956" s="324">
        <v>6.8387036695325296E-2</v>
      </c>
      <c r="D8956" s="324">
        <v>0.11443161511938882</v>
      </c>
    </row>
    <row r="8957" spans="1:4">
      <c r="A8957">
        <v>8956</v>
      </c>
      <c r="B8957" s="431">
        <v>107.81723351284573</v>
      </c>
      <c r="C8957" s="324">
        <v>6.8884150846341696E-2</v>
      </c>
      <c r="D8957" s="324">
        <v>0.10680344887646287</v>
      </c>
    </row>
    <row r="8958" spans="1:4">
      <c r="A8958">
        <v>8957</v>
      </c>
      <c r="B8958" s="431">
        <v>136.49410940552769</v>
      </c>
      <c r="C8958" s="324">
        <v>7.2473931062255956E-2</v>
      </c>
      <c r="D8958" s="324">
        <v>0.12821637331840285</v>
      </c>
    </row>
    <row r="8959" spans="1:4">
      <c r="A8959">
        <v>8958</v>
      </c>
      <c r="B8959" s="431">
        <v>140.46713610151087</v>
      </c>
      <c r="C8959" s="324">
        <v>7.2819585089022101E-2</v>
      </c>
      <c r="D8959" s="324">
        <v>0.1311668407109674</v>
      </c>
    </row>
    <row r="8960" spans="1:4">
      <c r="A8960">
        <v>8959</v>
      </c>
      <c r="B8960" s="431">
        <v>122.14138382311062</v>
      </c>
      <c r="C8960" s="324">
        <v>6.0098204999276532E-2</v>
      </c>
      <c r="D8960" s="324">
        <v>0.12093632154228956</v>
      </c>
    </row>
    <row r="8961" spans="1:4">
      <c r="A8961">
        <v>8960</v>
      </c>
      <c r="B8961" s="431">
        <v>121.2083012247061</v>
      </c>
      <c r="C8961" s="324">
        <v>5.1623683288518192E-2</v>
      </c>
      <c r="D8961" s="324">
        <v>0.12294713799221899</v>
      </c>
    </row>
    <row r="8962" spans="1:4">
      <c r="A8962">
        <v>8961</v>
      </c>
      <c r="B8962" s="431">
        <v>139.54872299640405</v>
      </c>
      <c r="C8962" s="324">
        <v>7.1221315102289115E-2</v>
      </c>
      <c r="D8962" s="324">
        <v>0.1310659302888959</v>
      </c>
    </row>
    <row r="8963" spans="1:4">
      <c r="A8963">
        <v>8962</v>
      </c>
      <c r="B8963" s="431">
        <v>142.95448901913727</v>
      </c>
      <c r="C8963" s="324">
        <v>5.7626577344549158E-2</v>
      </c>
      <c r="D8963" s="324">
        <v>0.13942160089790384</v>
      </c>
    </row>
    <row r="8964" spans="1:4">
      <c r="A8964">
        <v>8963</v>
      </c>
      <c r="B8964" s="431">
        <v>136.97265343456763</v>
      </c>
      <c r="C8964" s="324">
        <v>6.4419282015608287E-2</v>
      </c>
      <c r="D8964" s="324">
        <v>0.13163829150803918</v>
      </c>
    </row>
    <row r="8965" spans="1:4">
      <c r="A8965">
        <v>8964</v>
      </c>
      <c r="B8965" s="431">
        <v>122.25508724398635</v>
      </c>
      <c r="C8965" s="324">
        <v>7.7760173402614971E-2</v>
      </c>
      <c r="D8965" s="324">
        <v>0.11560902996428356</v>
      </c>
    </row>
    <row r="8966" spans="1:4">
      <c r="A8966">
        <v>8965</v>
      </c>
      <c r="B8966" s="431">
        <v>117.91566624533155</v>
      </c>
      <c r="C8966" s="324">
        <v>6.41868415447822E-2</v>
      </c>
      <c r="D8966" s="324">
        <v>0.11617772813135244</v>
      </c>
    </row>
    <row r="8967" spans="1:4">
      <c r="A8967">
        <v>8966</v>
      </c>
      <c r="B8967" s="431">
        <v>146.54589337904937</v>
      </c>
      <c r="C8967" s="324">
        <v>5.7885897559060671E-2</v>
      </c>
      <c r="D8967" s="324">
        <v>0.1423533082414522</v>
      </c>
    </row>
    <row r="8968" spans="1:4">
      <c r="A8968">
        <v>8967</v>
      </c>
      <c r="B8968" s="431">
        <v>151.42904154433882</v>
      </c>
      <c r="C8968" s="324">
        <v>6.658415424012773E-2</v>
      </c>
      <c r="D8968" s="324">
        <v>0.14242872783177005</v>
      </c>
    </row>
    <row r="8969" spans="1:4">
      <c r="A8969">
        <v>8968</v>
      </c>
      <c r="B8969" s="431">
        <v>165.78224273016249</v>
      </c>
      <c r="C8969" s="324">
        <v>7.843448482846585E-2</v>
      </c>
      <c r="D8969" s="324">
        <v>0.14800261693432928</v>
      </c>
    </row>
    <row r="8970" spans="1:4">
      <c r="A8970">
        <v>8969</v>
      </c>
      <c r="B8970" s="431">
        <v>143.84462281422546</v>
      </c>
      <c r="C8970" s="324">
        <v>5.210761156031285E-2</v>
      </c>
      <c r="D8970" s="324">
        <v>0.14266631521775358</v>
      </c>
    </row>
    <row r="8971" spans="1:4">
      <c r="A8971">
        <v>8970</v>
      </c>
      <c r="B8971" s="431">
        <v>143.23751241463549</v>
      </c>
      <c r="C8971" s="324">
        <v>7.0294650877031808E-2</v>
      </c>
      <c r="D8971" s="324">
        <v>0.13432357840372283</v>
      </c>
    </row>
    <row r="8972" spans="1:4">
      <c r="A8972">
        <v>8971</v>
      </c>
      <c r="B8972" s="431">
        <v>142.44147439814901</v>
      </c>
      <c r="C8972" s="324">
        <v>6.9857626296513542E-2</v>
      </c>
      <c r="D8972" s="324">
        <v>0.13387268391152776</v>
      </c>
    </row>
    <row r="8973" spans="1:4">
      <c r="A8973">
        <v>8972</v>
      </c>
      <c r="B8973" s="431">
        <v>146.54326730549323</v>
      </c>
      <c r="C8973" s="324">
        <v>6.2656610008634914E-2</v>
      </c>
      <c r="D8973" s="324">
        <v>0.14021083167145904</v>
      </c>
    </row>
    <row r="8974" spans="1:4">
      <c r="A8974">
        <v>8973</v>
      </c>
      <c r="B8974" s="431">
        <v>136.35716179546927</v>
      </c>
      <c r="C8974" s="324">
        <v>6.3685038613008824E-2</v>
      </c>
      <c r="D8974" s="324">
        <v>0.13142081373054593</v>
      </c>
    </row>
    <row r="8975" spans="1:4">
      <c r="A8975">
        <v>8974</v>
      </c>
      <c r="B8975" s="431">
        <v>140.45844617945778</v>
      </c>
      <c r="C8975" s="324">
        <v>5.9784280750800056E-2</v>
      </c>
      <c r="D8975" s="324">
        <v>0.13639114116860984</v>
      </c>
    </row>
    <row r="8976" spans="1:4">
      <c r="A8976">
        <v>8975</v>
      </c>
      <c r="B8976" s="431">
        <v>125.52084025744809</v>
      </c>
      <c r="C8976" s="324">
        <v>5.1368152448613272E-2</v>
      </c>
      <c r="D8976" s="324">
        <v>0.12683894436869883</v>
      </c>
    </row>
    <row r="8977" spans="1:4">
      <c r="A8977">
        <v>8976</v>
      </c>
      <c r="B8977" s="431">
        <v>135.39542339148693</v>
      </c>
      <c r="C8977" s="324">
        <v>7.3591992470245809E-2</v>
      </c>
      <c r="D8977" s="324">
        <v>0.12696127207977079</v>
      </c>
    </row>
    <row r="8978" spans="1:4">
      <c r="A8978">
        <v>8977</v>
      </c>
      <c r="B8978" s="431">
        <v>108.78460975064174</v>
      </c>
      <c r="C8978" s="324">
        <v>7.743880881808643E-2</v>
      </c>
      <c r="D8978" s="324">
        <v>0.10555629112467223</v>
      </c>
    </row>
    <row r="8979" spans="1:4">
      <c r="A8979">
        <v>8978</v>
      </c>
      <c r="B8979" s="431">
        <v>115.19190727416326</v>
      </c>
      <c r="C8979" s="324">
        <v>6.3152359194658864E-2</v>
      </c>
      <c r="D8979" s="324">
        <v>0.11424746570197668</v>
      </c>
    </row>
    <row r="8980" spans="1:4">
      <c r="A8980">
        <v>8979</v>
      </c>
      <c r="B8980" s="431">
        <v>125.3515479247813</v>
      </c>
      <c r="C8980" s="324">
        <v>5.8448702054307196E-2</v>
      </c>
      <c r="D8980" s="324">
        <v>0.12418779096106733</v>
      </c>
    </row>
    <row r="8981" spans="1:4">
      <c r="A8981">
        <v>8980</v>
      </c>
      <c r="B8981" s="431">
        <v>122.45982237462766</v>
      </c>
      <c r="C8981" s="324">
        <v>6.6517235486077728E-2</v>
      </c>
      <c r="D8981" s="324">
        <v>0.11915127507631046</v>
      </c>
    </row>
    <row r="8982" spans="1:4">
      <c r="A8982">
        <v>8981</v>
      </c>
      <c r="B8982" s="431">
        <v>132.98727455645582</v>
      </c>
      <c r="C8982" s="324">
        <v>6.6721440007314753E-2</v>
      </c>
      <c r="D8982" s="324">
        <v>0.12754706382560677</v>
      </c>
    </row>
    <row r="8983" spans="1:4">
      <c r="A8983">
        <v>8982</v>
      </c>
      <c r="B8983" s="431">
        <v>156.39048592728707</v>
      </c>
      <c r="C8983" s="324">
        <v>7.9704797668245064E-2</v>
      </c>
      <c r="D8983" s="324">
        <v>0.14041216558881822</v>
      </c>
    </row>
    <row r="8984" spans="1:4">
      <c r="A8984">
        <v>8983</v>
      </c>
      <c r="B8984" s="431">
        <v>137.12886304605055</v>
      </c>
      <c r="C8984" s="324">
        <v>6.7832143040295764E-2</v>
      </c>
      <c r="D8984" s="324">
        <v>0.13045041364013268</v>
      </c>
    </row>
    <row r="8985" spans="1:4">
      <c r="A8985">
        <v>8984</v>
      </c>
      <c r="B8985" s="431">
        <v>121.30040993567505</v>
      </c>
      <c r="C8985" s="324">
        <v>7.5511160965781268E-2</v>
      </c>
      <c r="D8985" s="324">
        <v>0.11553717839697145</v>
      </c>
    </row>
    <row r="8986" spans="1:4">
      <c r="A8986">
        <v>8985</v>
      </c>
      <c r="B8986" s="431">
        <v>120.17051222154086</v>
      </c>
      <c r="C8986" s="324">
        <v>6.6088144209276958E-2</v>
      </c>
      <c r="D8986" s="324">
        <v>0.11743896769561539</v>
      </c>
    </row>
    <row r="8987" spans="1:4">
      <c r="A8987">
        <v>8986</v>
      </c>
      <c r="B8987" s="431">
        <v>109.99626028197652</v>
      </c>
      <c r="C8987" s="324">
        <v>5.1463415111165221E-2</v>
      </c>
      <c r="D8987" s="324">
        <v>0.11311435342998535</v>
      </c>
    </row>
    <row r="8988" spans="1:4">
      <c r="A8988">
        <v>8987</v>
      </c>
      <c r="B8988" s="431">
        <v>152.01460114917262</v>
      </c>
      <c r="C8988" s="324">
        <v>7.7916758585682491E-2</v>
      </c>
      <c r="D8988" s="324">
        <v>0.13791388310756994</v>
      </c>
    </row>
    <row r="8989" spans="1:4">
      <c r="A8989">
        <v>8988</v>
      </c>
      <c r="B8989" s="431">
        <v>151.7585021803427</v>
      </c>
      <c r="C8989" s="324">
        <v>7.276354977524073E-2</v>
      </c>
      <c r="D8989" s="324">
        <v>0.13993611997561542</v>
      </c>
    </row>
    <row r="8990" spans="1:4">
      <c r="A8990">
        <v>8989</v>
      </c>
      <c r="B8990" s="431">
        <v>150.74526202079053</v>
      </c>
      <c r="C8990" s="324">
        <v>7.0885020140970603E-2</v>
      </c>
      <c r="D8990" s="324">
        <v>0.13996850371912314</v>
      </c>
    </row>
    <row r="8991" spans="1:4">
      <c r="A8991">
        <v>8990</v>
      </c>
      <c r="B8991" s="431">
        <v>127.03569009083941</v>
      </c>
      <c r="C8991" s="324">
        <v>5.4690685572424291E-2</v>
      </c>
      <c r="D8991" s="324">
        <v>0.12695691867859552</v>
      </c>
    </row>
    <row r="8992" spans="1:4">
      <c r="A8992">
        <v>8991</v>
      </c>
      <c r="B8992" s="431">
        <v>146.31091444626043</v>
      </c>
      <c r="C8992" s="324">
        <v>6.5051259256457564E-2</v>
      </c>
      <c r="D8992" s="324">
        <v>0.13897338936189083</v>
      </c>
    </row>
    <row r="8993" spans="1:4">
      <c r="A8993">
        <v>8992</v>
      </c>
      <c r="B8993" s="431">
        <v>120.97942071991713</v>
      </c>
      <c r="C8993" s="324">
        <v>6.623140553302663E-2</v>
      </c>
      <c r="D8993" s="324">
        <v>0.11804760826577176</v>
      </c>
    </row>
    <row r="8994" spans="1:4">
      <c r="A8994">
        <v>8993</v>
      </c>
      <c r="B8994" s="431">
        <v>133.83084952512544</v>
      </c>
      <c r="C8994" s="324">
        <v>7.9561674198862953E-2</v>
      </c>
      <c r="D8994" s="324">
        <v>0.12369893835018859</v>
      </c>
    </row>
    <row r="8995" spans="1:4">
      <c r="A8995">
        <v>8994</v>
      </c>
      <c r="B8995" s="431">
        <v>132.0324719799936</v>
      </c>
      <c r="C8995" s="324">
        <v>7.0180685855532388E-2</v>
      </c>
      <c r="D8995" s="324">
        <v>0.1255521626183711</v>
      </c>
    </row>
    <row r="8996" spans="1:4">
      <c r="A8996">
        <v>8995</v>
      </c>
      <c r="B8996" s="431">
        <v>140.37435437152908</v>
      </c>
      <c r="C8996" s="324">
        <v>5.2032288313858345E-2</v>
      </c>
      <c r="D8996" s="324">
        <v>0.13965136713181364</v>
      </c>
    </row>
    <row r="8997" spans="1:4">
      <c r="A8997">
        <v>8996</v>
      </c>
      <c r="B8997" s="431">
        <v>139.76659641135035</v>
      </c>
      <c r="C8997" s="324">
        <v>7.7496926238526095E-2</v>
      </c>
      <c r="D8997" s="324">
        <v>0.12887013250507295</v>
      </c>
    </row>
    <row r="8998" spans="1:4">
      <c r="A8998">
        <v>8997</v>
      </c>
      <c r="B8998" s="431">
        <v>143.82735479940254</v>
      </c>
      <c r="C8998" s="324">
        <v>7.5962290710752028E-2</v>
      </c>
      <c r="D8998" s="324">
        <v>0.13252553377829746</v>
      </c>
    </row>
    <row r="8999" spans="1:4">
      <c r="A8999">
        <v>8998</v>
      </c>
      <c r="B8999" s="431">
        <v>155.0198042545108</v>
      </c>
      <c r="C8999" s="324">
        <v>7.3130067769964266E-2</v>
      </c>
      <c r="D8999" s="324">
        <v>0.14229713388717066</v>
      </c>
    </row>
    <row r="9000" spans="1:4">
      <c r="A9000">
        <v>8999</v>
      </c>
      <c r="B9000" s="431">
        <v>116.85753931895634</v>
      </c>
      <c r="C9000" s="324">
        <v>5.2707528259003315E-2</v>
      </c>
      <c r="D9000" s="324">
        <v>0.11877366478510508</v>
      </c>
    </row>
    <row r="9001" spans="1:4">
      <c r="A9001">
        <v>9000</v>
      </c>
      <c r="B9001" s="431">
        <v>141.63619902274166</v>
      </c>
      <c r="C9001" s="324">
        <v>5.9136497964680429E-2</v>
      </c>
      <c r="D9001" s="324">
        <v>0.13765421673703832</v>
      </c>
    </row>
    <row r="9002" spans="1:4">
      <c r="A9002">
        <v>9001</v>
      </c>
      <c r="B9002" s="431">
        <v>140.3141913943879</v>
      </c>
      <c r="C9002" s="324">
        <v>7.7561096748132774E-2</v>
      </c>
      <c r="D9002" s="324">
        <v>0.12925858197515061</v>
      </c>
    </row>
    <row r="9003" spans="1:4">
      <c r="A9003">
        <v>9002</v>
      </c>
      <c r="B9003" s="431">
        <v>132.77960917527972</v>
      </c>
      <c r="C9003" s="324">
        <v>5.6641894311943046E-2</v>
      </c>
      <c r="D9003" s="324">
        <v>0.13116125080890872</v>
      </c>
    </row>
    <row r="9004" spans="1:4">
      <c r="A9004">
        <v>9003</v>
      </c>
      <c r="B9004" s="431">
        <v>107.33180872237685</v>
      </c>
      <c r="C9004" s="324">
        <v>7.9597794529794624E-2</v>
      </c>
      <c r="D9004" s="324">
        <v>0.10398560426228497</v>
      </c>
    </row>
    <row r="9005" spans="1:4">
      <c r="A9005">
        <v>9004</v>
      </c>
      <c r="B9005" s="431">
        <v>144.8593430729785</v>
      </c>
      <c r="C9005" s="324">
        <v>7.9654573108840068E-2</v>
      </c>
      <c r="D9005" s="324">
        <v>0.13186408926850077</v>
      </c>
    </row>
    <row r="9006" spans="1:4">
      <c r="A9006">
        <v>9005</v>
      </c>
      <c r="B9006" s="431">
        <v>126.16056092434938</v>
      </c>
      <c r="C9006" s="324">
        <v>5.2908302681943548E-2</v>
      </c>
      <c r="D9006" s="324">
        <v>0.12684235484737233</v>
      </c>
    </row>
    <row r="9007" spans="1:4">
      <c r="A9007">
        <v>9006</v>
      </c>
      <c r="B9007" s="431">
        <v>125.30224929111907</v>
      </c>
      <c r="C9007" s="324">
        <v>6.4249370011617138E-2</v>
      </c>
      <c r="D9007" s="324">
        <v>0.12218465170463713</v>
      </c>
    </row>
    <row r="9008" spans="1:4">
      <c r="A9008">
        <v>9007</v>
      </c>
      <c r="B9008" s="431">
        <v>151.70839214468006</v>
      </c>
      <c r="C9008" s="324">
        <v>6.2124683438858339E-2</v>
      </c>
      <c r="D9008" s="324">
        <v>0.14471412337515652</v>
      </c>
    </row>
    <row r="9009" spans="1:4">
      <c r="A9009">
        <v>9008</v>
      </c>
      <c r="B9009" s="431">
        <v>131.54310176786012</v>
      </c>
      <c r="C9009" s="324">
        <v>5.3437684617674765E-2</v>
      </c>
      <c r="D9009" s="324">
        <v>0.13134037950729441</v>
      </c>
    </row>
    <row r="9010" spans="1:4">
      <c r="A9010">
        <v>9009</v>
      </c>
      <c r="B9010" s="431">
        <v>155.42387073298903</v>
      </c>
      <c r="C9010" s="324">
        <v>7.8361148386430532E-2</v>
      </c>
      <c r="D9010" s="324">
        <v>0.14027952206205238</v>
      </c>
    </row>
    <row r="9011" spans="1:4">
      <c r="A9011">
        <v>9010</v>
      </c>
      <c r="B9011" s="431">
        <v>149.30475745337094</v>
      </c>
      <c r="C9011" s="324">
        <v>7.2382912199191241E-2</v>
      </c>
      <c r="D9011" s="324">
        <v>0.13819736009462102</v>
      </c>
    </row>
    <row r="9012" spans="1:4">
      <c r="A9012">
        <v>9011</v>
      </c>
      <c r="B9012" s="431">
        <v>137.80778122502409</v>
      </c>
      <c r="C9012" s="324">
        <v>6.6811683837702349E-2</v>
      </c>
      <c r="D9012" s="324">
        <v>0.13138578661990927</v>
      </c>
    </row>
    <row r="9013" spans="1:4">
      <c r="A9013">
        <v>9012</v>
      </c>
      <c r="B9013" s="431">
        <v>132.23968992342492</v>
      </c>
      <c r="C9013" s="324">
        <v>6.8164247077966228E-2</v>
      </c>
      <c r="D9013" s="324">
        <v>0.12642939676137804</v>
      </c>
    </row>
    <row r="9014" spans="1:4">
      <c r="A9014">
        <v>9013</v>
      </c>
      <c r="B9014" s="431">
        <v>124.86417096769496</v>
      </c>
      <c r="C9014" s="324">
        <v>7.6246031530316005E-2</v>
      </c>
      <c r="D9014" s="324">
        <v>0.11802864301372445</v>
      </c>
    </row>
    <row r="9015" spans="1:4">
      <c r="A9015">
        <v>9014</v>
      </c>
      <c r="B9015" s="431">
        <v>145.92905710212324</v>
      </c>
      <c r="C9015" s="324">
        <v>6.1787863840250236E-2</v>
      </c>
      <c r="D9015" s="324">
        <v>0.14008692785771087</v>
      </c>
    </row>
    <row r="9016" spans="1:4">
      <c r="A9016">
        <v>9015</v>
      </c>
      <c r="B9016" s="431">
        <v>145.20497375269949</v>
      </c>
      <c r="C9016" s="324">
        <v>5.3452781347303087E-2</v>
      </c>
      <c r="D9016" s="324">
        <v>0.14323628082018788</v>
      </c>
    </row>
    <row r="9017" spans="1:4">
      <c r="A9017">
        <v>9016</v>
      </c>
      <c r="B9017" s="431">
        <v>125.31024761188448</v>
      </c>
      <c r="C9017" s="324">
        <v>6.0821994073140435E-2</v>
      </c>
      <c r="D9017" s="324">
        <v>0.12334106266103723</v>
      </c>
    </row>
    <row r="9018" spans="1:4">
      <c r="A9018">
        <v>9017</v>
      </c>
      <c r="B9018" s="431">
        <v>142.0464374439122</v>
      </c>
      <c r="C9018" s="324">
        <v>6.0486867786611838E-2</v>
      </c>
      <c r="D9018" s="324">
        <v>0.13742275503305451</v>
      </c>
    </row>
    <row r="9019" spans="1:4">
      <c r="A9019">
        <v>9018</v>
      </c>
      <c r="B9019" s="431">
        <v>110.95408610731626</v>
      </c>
      <c r="C9019" s="324">
        <v>5.925325680023677E-2</v>
      </c>
      <c r="D9019" s="324">
        <v>0.11180442625692046</v>
      </c>
    </row>
    <row r="9020" spans="1:4">
      <c r="A9020">
        <v>9019</v>
      </c>
      <c r="B9020" s="431">
        <v>156.96248432381262</v>
      </c>
      <c r="C9020" s="324">
        <v>6.8707823640996507E-2</v>
      </c>
      <c r="D9020" s="324">
        <v>0.14586495296004418</v>
      </c>
    </row>
    <row r="9021" spans="1:4">
      <c r="A9021">
        <v>9020</v>
      </c>
      <c r="B9021" s="431">
        <v>143.40573890852298</v>
      </c>
      <c r="C9021" s="324">
        <v>7.1238575243036534E-2</v>
      </c>
      <c r="D9021" s="324">
        <v>0.13407510777463177</v>
      </c>
    </row>
    <row r="9022" spans="1:4">
      <c r="A9022">
        <v>9021</v>
      </c>
      <c r="B9022" s="431">
        <v>127.38290346908013</v>
      </c>
      <c r="C9022" s="324">
        <v>5.0181979485872198E-2</v>
      </c>
      <c r="D9022" s="324">
        <v>0.12892586188428024</v>
      </c>
    </row>
    <row r="9023" spans="1:4">
      <c r="A9023">
        <v>9022</v>
      </c>
      <c r="B9023" s="431">
        <v>143.42575966283718</v>
      </c>
      <c r="C9023" s="324">
        <v>5.0584639436837588E-2</v>
      </c>
      <c r="D9023" s="324">
        <v>0.14299814085148832</v>
      </c>
    </row>
    <row r="9024" spans="1:4">
      <c r="A9024">
        <v>9023</v>
      </c>
      <c r="B9024" s="431">
        <v>131.13782432804342</v>
      </c>
      <c r="C9024" s="324">
        <v>6.0495916176818272E-2</v>
      </c>
      <c r="D9024" s="324">
        <v>0.12831520345085498</v>
      </c>
    </row>
    <row r="9025" spans="1:4">
      <c r="A9025">
        <v>9024</v>
      </c>
      <c r="B9025" s="431">
        <v>117.68153442182556</v>
      </c>
      <c r="C9025" s="324">
        <v>6.5529869462144508E-2</v>
      </c>
      <c r="D9025" s="324">
        <v>0.11559356242925355</v>
      </c>
    </row>
    <row r="9026" spans="1:4">
      <c r="A9026">
        <v>9025</v>
      </c>
      <c r="B9026" s="431">
        <v>125.80850179382223</v>
      </c>
      <c r="C9026" s="324">
        <v>6.3256763803426541E-2</v>
      </c>
      <c r="D9026" s="324">
        <v>0.12293038405982003</v>
      </c>
    </row>
    <row r="9027" spans="1:4">
      <c r="A9027">
        <v>9026</v>
      </c>
      <c r="B9027" s="431">
        <v>147.128552348298</v>
      </c>
      <c r="C9027" s="324">
        <v>6.6307096675181337E-2</v>
      </c>
      <c r="D9027" s="324">
        <v>0.13909013319623476</v>
      </c>
    </row>
    <row r="9028" spans="1:4">
      <c r="A9028">
        <v>9027</v>
      </c>
      <c r="B9028" s="431">
        <v>146.1072112704168</v>
      </c>
      <c r="C9028" s="324">
        <v>7.3788921345858335E-2</v>
      </c>
      <c r="D9028" s="324">
        <v>0.13513821429840256</v>
      </c>
    </row>
    <row r="9029" spans="1:4">
      <c r="A9029">
        <v>9028</v>
      </c>
      <c r="B9029" s="431">
        <v>120.6598254631552</v>
      </c>
      <c r="C9029" s="324">
        <v>5.0612747562403207E-2</v>
      </c>
      <c r="D9029" s="324">
        <v>0.12280467039993408</v>
      </c>
    </row>
    <row r="9030" spans="1:4">
      <c r="A9030">
        <v>9029</v>
      </c>
      <c r="B9030" s="431">
        <v>117.9918500263458</v>
      </c>
      <c r="C9030" s="324">
        <v>5.0263989060308781E-2</v>
      </c>
      <c r="D9030" s="324">
        <v>0.12055271431065429</v>
      </c>
    </row>
    <row r="9031" spans="1:4">
      <c r="A9031">
        <v>9030</v>
      </c>
      <c r="B9031" s="431">
        <v>142.29854289246339</v>
      </c>
      <c r="C9031" s="324">
        <v>5.554399840791896E-2</v>
      </c>
      <c r="D9031" s="324">
        <v>0.1397760682866965</v>
      </c>
    </row>
    <row r="9032" spans="1:4">
      <c r="A9032">
        <v>9031</v>
      </c>
      <c r="B9032" s="431">
        <v>142.14660850477486</v>
      </c>
      <c r="C9032" s="324">
        <v>5.0732511547735198E-2</v>
      </c>
      <c r="D9032" s="324">
        <v>0.14179683372907315</v>
      </c>
    </row>
    <row r="9033" spans="1:4">
      <c r="A9033">
        <v>9032</v>
      </c>
      <c r="B9033" s="431">
        <v>130.51758246876872</v>
      </c>
      <c r="C9033" s="324">
        <v>7.184187575794844E-2</v>
      </c>
      <c r="D9033" s="324">
        <v>0.12379241768451836</v>
      </c>
    </row>
    <row r="9034" spans="1:4">
      <c r="A9034">
        <v>9033</v>
      </c>
      <c r="B9034" s="431">
        <v>128.40849989919349</v>
      </c>
      <c r="C9034" s="324">
        <v>5.3353548638221601E-2</v>
      </c>
      <c r="D9034" s="324">
        <v>0.12864076102287667</v>
      </c>
    </row>
    <row r="9035" spans="1:4">
      <c r="A9035">
        <v>9034</v>
      </c>
      <c r="B9035" s="431">
        <v>147.2028730824494</v>
      </c>
      <c r="C9035" s="324">
        <v>7.6615256698157289E-2</v>
      </c>
      <c r="D9035" s="324">
        <v>0.13482541883103061</v>
      </c>
    </row>
    <row r="9036" spans="1:4">
      <c r="A9036">
        <v>9035</v>
      </c>
      <c r="B9036" s="431">
        <v>134.75758737510631</v>
      </c>
      <c r="C9036" s="324">
        <v>5.3010898950980469E-2</v>
      </c>
      <c r="D9036" s="324">
        <v>0.13431489658902407</v>
      </c>
    </row>
    <row r="9037" spans="1:4">
      <c r="A9037">
        <v>9036</v>
      </c>
      <c r="B9037" s="431">
        <v>145.7737156641621</v>
      </c>
      <c r="C9037" s="324">
        <v>7.0892045223569525E-2</v>
      </c>
      <c r="D9037" s="324">
        <v>0.13607001929727369</v>
      </c>
    </row>
    <row r="9038" spans="1:4">
      <c r="A9038">
        <v>9037</v>
      </c>
      <c r="B9038" s="431">
        <v>125.69183303072869</v>
      </c>
      <c r="C9038" s="324">
        <v>5.6647060414146196E-2</v>
      </c>
      <c r="D9038" s="324">
        <v>0.1251038568081658</v>
      </c>
    </row>
    <row r="9039" spans="1:4">
      <c r="A9039">
        <v>9038</v>
      </c>
      <c r="B9039" s="431">
        <v>142.87306122307359</v>
      </c>
      <c r="C9039" s="324">
        <v>5.5603989393265912E-2</v>
      </c>
      <c r="D9039" s="324">
        <v>0.14024360133910355</v>
      </c>
    </row>
    <row r="9040" spans="1:4">
      <c r="A9040">
        <v>9039</v>
      </c>
      <c r="B9040" s="431">
        <v>135.35173760601853</v>
      </c>
      <c r="C9040" s="324">
        <v>6.9256147686045683E-2</v>
      </c>
      <c r="D9040" s="324">
        <v>0.12850415111891519</v>
      </c>
    </row>
    <row r="9041" spans="1:4">
      <c r="A9041">
        <v>9040</v>
      </c>
      <c r="B9041" s="431">
        <v>143.22204152142953</v>
      </c>
      <c r="C9041" s="324">
        <v>5.2396528875639913E-2</v>
      </c>
      <c r="D9041" s="324">
        <v>0.14198784126018149</v>
      </c>
    </row>
    <row r="9042" spans="1:4">
      <c r="A9042">
        <v>9041</v>
      </c>
      <c r="B9042" s="431">
        <v>133.79838627659322</v>
      </c>
      <c r="C9042" s="324">
        <v>6.0882073166259598E-2</v>
      </c>
      <c r="D9042" s="324">
        <v>0.13038776987008777</v>
      </c>
    </row>
    <row r="9043" spans="1:4">
      <c r="A9043">
        <v>9042</v>
      </c>
      <c r="B9043" s="431">
        <v>133.04161325681372</v>
      </c>
      <c r="C9043" s="324">
        <v>6.7275398493407024E-2</v>
      </c>
      <c r="D9043" s="324">
        <v>0.12738951014993924</v>
      </c>
    </row>
    <row r="9044" spans="1:4">
      <c r="A9044">
        <v>9043</v>
      </c>
      <c r="B9044" s="431">
        <v>120.79275817117805</v>
      </c>
      <c r="C9044" s="324">
        <v>6.0999371153767863E-2</v>
      </c>
      <c r="D9044" s="324">
        <v>0.11952239571836054</v>
      </c>
    </row>
    <row r="9045" spans="1:4">
      <c r="A9045">
        <v>9044</v>
      </c>
      <c r="B9045" s="431">
        <v>124.44013066162134</v>
      </c>
      <c r="C9045" s="324">
        <v>7.550399330700934E-2</v>
      </c>
      <c r="D9045" s="324">
        <v>0.11793178933683007</v>
      </c>
    </row>
    <row r="9046" spans="1:4">
      <c r="A9046">
        <v>9045</v>
      </c>
      <c r="B9046" s="431">
        <v>124.62624083799466</v>
      </c>
      <c r="C9046" s="324">
        <v>7.9891795692915005E-2</v>
      </c>
      <c r="D9046" s="324">
        <v>0.11675635835423942</v>
      </c>
    </row>
    <row r="9047" spans="1:4">
      <c r="A9047">
        <v>9046</v>
      </c>
      <c r="B9047" s="431">
        <v>126.20742499746011</v>
      </c>
      <c r="C9047" s="324">
        <v>6.1413292652654133E-2</v>
      </c>
      <c r="D9047" s="324">
        <v>0.12388536248671377</v>
      </c>
    </row>
    <row r="9048" spans="1:4">
      <c r="A9048">
        <v>9047</v>
      </c>
      <c r="B9048" s="431">
        <v>110.27960090127809</v>
      </c>
      <c r="C9048" s="324">
        <v>5.3968346497960555E-2</v>
      </c>
      <c r="D9048" s="324">
        <v>0.11266809606452273</v>
      </c>
    </row>
    <row r="9049" spans="1:4">
      <c r="A9049">
        <v>9048</v>
      </c>
      <c r="B9049" s="431">
        <v>116.04402137030569</v>
      </c>
      <c r="C9049" s="324">
        <v>5.5129684356567302E-2</v>
      </c>
      <c r="D9049" s="324">
        <v>0.11731991804680963</v>
      </c>
    </row>
    <row r="9050" spans="1:4">
      <c r="A9050">
        <v>9049</v>
      </c>
      <c r="B9050" s="431">
        <v>143.82016122663865</v>
      </c>
      <c r="C9050" s="324">
        <v>6.591275366764178E-2</v>
      </c>
      <c r="D9050" s="324">
        <v>0.13658978104411862</v>
      </c>
    </row>
    <row r="9051" spans="1:4">
      <c r="A9051">
        <v>9050</v>
      </c>
      <c r="B9051" s="431">
        <v>144.79485806463262</v>
      </c>
      <c r="C9051" s="324">
        <v>6.4542775626547061E-2</v>
      </c>
      <c r="D9051" s="324">
        <v>0.13795964017070209</v>
      </c>
    </row>
    <row r="9052" spans="1:4">
      <c r="A9052">
        <v>9051</v>
      </c>
      <c r="B9052" s="431">
        <v>122.88513518945032</v>
      </c>
      <c r="C9052" s="324">
        <v>5.6260013043070219E-2</v>
      </c>
      <c r="D9052" s="324">
        <v>0.12283632564195951</v>
      </c>
    </row>
    <row r="9053" spans="1:4">
      <c r="A9053">
        <v>9052</v>
      </c>
      <c r="B9053" s="431">
        <v>110.116921391945</v>
      </c>
      <c r="C9053" s="324">
        <v>6.3084507576694954E-2</v>
      </c>
      <c r="D9053" s="324">
        <v>0.11009756129259753</v>
      </c>
    </row>
    <row r="9054" spans="1:4">
      <c r="A9054">
        <v>9053</v>
      </c>
      <c r="B9054" s="431">
        <v>123.80192445715855</v>
      </c>
      <c r="C9054" s="324">
        <v>5.5769292146791376E-2</v>
      </c>
      <c r="D9054" s="324">
        <v>0.12378953710352283</v>
      </c>
    </row>
    <row r="9055" spans="1:4">
      <c r="A9055">
        <v>9054</v>
      </c>
      <c r="B9055" s="431">
        <v>113.53836569632155</v>
      </c>
      <c r="C9055" s="324">
        <v>5.5718638028818483E-2</v>
      </c>
      <c r="D9055" s="324">
        <v>0.11498851414021616</v>
      </c>
    </row>
    <row r="9056" spans="1:4">
      <c r="A9056">
        <v>9055</v>
      </c>
      <c r="B9056" s="431">
        <v>134.53336349020401</v>
      </c>
      <c r="C9056" s="324">
        <v>5.1131369243902797E-2</v>
      </c>
      <c r="D9056" s="324">
        <v>0.13488858086543953</v>
      </c>
    </row>
    <row r="9057" spans="1:4">
      <c r="A9057">
        <v>9056</v>
      </c>
      <c r="B9057" s="431">
        <v>145.87803735828811</v>
      </c>
      <c r="C9057" s="324">
        <v>6.8882382865474739E-2</v>
      </c>
      <c r="D9057" s="324">
        <v>0.13699087791102332</v>
      </c>
    </row>
    <row r="9058" spans="1:4">
      <c r="A9058">
        <v>9057</v>
      </c>
      <c r="B9058" s="431">
        <v>136.42337977185397</v>
      </c>
      <c r="C9058" s="324">
        <v>7.1638310021552409E-2</v>
      </c>
      <c r="D9058" s="324">
        <v>0.12846824549732186</v>
      </c>
    </row>
    <row r="9059" spans="1:4">
      <c r="A9059">
        <v>9058</v>
      </c>
      <c r="B9059" s="431">
        <v>130.45009989366758</v>
      </c>
      <c r="C9059" s="324">
        <v>6.1277210009879068E-2</v>
      </c>
      <c r="D9059" s="324">
        <v>0.12745590303670029</v>
      </c>
    </row>
    <row r="9060" spans="1:4">
      <c r="A9060">
        <v>9059</v>
      </c>
      <c r="B9060" s="431">
        <v>146.06590397580754</v>
      </c>
      <c r="C9060" s="324">
        <v>6.5565881275369733E-2</v>
      </c>
      <c r="D9060" s="324">
        <v>0.13855249086400781</v>
      </c>
    </row>
    <row r="9061" spans="1:4">
      <c r="A9061">
        <v>9060</v>
      </c>
      <c r="B9061" s="431">
        <v>139.52435878579666</v>
      </c>
      <c r="C9061" s="324">
        <v>7.916450217327313E-2</v>
      </c>
      <c r="D9061" s="324">
        <v>0.12807721063341185</v>
      </c>
    </row>
    <row r="9062" spans="1:4">
      <c r="A9062">
        <v>9061</v>
      </c>
      <c r="B9062" s="431">
        <v>154.00700359857365</v>
      </c>
      <c r="C9062" s="324">
        <v>7.3356367602644662E-2</v>
      </c>
      <c r="D9062" s="324">
        <v>0.14141323926314475</v>
      </c>
    </row>
    <row r="9063" spans="1:4">
      <c r="A9063">
        <v>9062</v>
      </c>
      <c r="B9063" s="431">
        <v>104.06251900891895</v>
      </c>
      <c r="C9063" s="324">
        <v>6.429258322077458E-2</v>
      </c>
      <c r="D9063" s="324">
        <v>0.10484921462089704</v>
      </c>
    </row>
    <row r="9064" spans="1:4">
      <c r="A9064">
        <v>9063</v>
      </c>
      <c r="B9064" s="431">
        <v>114.75379087944427</v>
      </c>
      <c r="C9064" s="324">
        <v>5.414152129746113E-2</v>
      </c>
      <c r="D9064" s="324">
        <v>0.11650180529268916</v>
      </c>
    </row>
    <row r="9065" spans="1:4">
      <c r="A9065">
        <v>9064</v>
      </c>
      <c r="B9065" s="431">
        <v>122.38450197925268</v>
      </c>
      <c r="C9065" s="324">
        <v>6.9739135857550025E-2</v>
      </c>
      <c r="D9065" s="324">
        <v>0.11809481476724402</v>
      </c>
    </row>
    <row r="9066" spans="1:4">
      <c r="A9066">
        <v>9065</v>
      </c>
      <c r="B9066" s="431">
        <v>128.95323195899445</v>
      </c>
      <c r="C9066" s="324">
        <v>5.6406271819214468E-2</v>
      </c>
      <c r="D9066" s="324">
        <v>0.12797888296847179</v>
      </c>
    </row>
    <row r="9067" spans="1:4">
      <c r="A9067">
        <v>9066</v>
      </c>
      <c r="B9067" s="431">
        <v>105.67333342481879</v>
      </c>
      <c r="C9067" s="324">
        <v>7.7294288462630603E-2</v>
      </c>
      <c r="D9067" s="324">
        <v>0.10324396006049827</v>
      </c>
    </row>
    <row r="9068" spans="1:4">
      <c r="A9068">
        <v>9067</v>
      </c>
      <c r="B9068" s="431">
        <v>119.7097215305849</v>
      </c>
      <c r="C9068" s="324">
        <v>6.9759408021233704E-2</v>
      </c>
      <c r="D9068" s="324">
        <v>0.11597840954635133</v>
      </c>
    </row>
    <row r="9069" spans="1:4">
      <c r="A9069">
        <v>9068</v>
      </c>
      <c r="B9069" s="431">
        <v>149.51350799193875</v>
      </c>
      <c r="C9069" s="324">
        <v>7.0890586758447158E-2</v>
      </c>
      <c r="D9069" s="324">
        <v>0.13900092863737987</v>
      </c>
    </row>
    <row r="9070" spans="1:4">
      <c r="A9070">
        <v>9069</v>
      </c>
      <c r="B9070" s="431">
        <v>135.95929867160078</v>
      </c>
      <c r="C9070" s="324">
        <v>6.6348462373180539E-2</v>
      </c>
      <c r="D9070" s="324">
        <v>0.13007652073666104</v>
      </c>
    </row>
    <row r="9071" spans="1:4">
      <c r="A9071">
        <v>9070</v>
      </c>
      <c r="B9071" s="431">
        <v>154.12234152856462</v>
      </c>
      <c r="C9071" s="324">
        <v>6.9631301192395065E-2</v>
      </c>
      <c r="D9071" s="324">
        <v>0.14318605851989516</v>
      </c>
    </row>
    <row r="9072" spans="1:4">
      <c r="A9072">
        <v>9071</v>
      </c>
      <c r="B9072" s="431">
        <v>109.97628211608577</v>
      </c>
      <c r="C9072" s="324">
        <v>5.2515792517231687E-2</v>
      </c>
      <c r="D9072" s="324">
        <v>0.11280457063675925</v>
      </c>
    </row>
    <row r="9073" spans="1:4">
      <c r="A9073">
        <v>9072</v>
      </c>
      <c r="B9073" s="431">
        <v>135.297356383535</v>
      </c>
      <c r="C9073" s="324">
        <v>7.7737355794635296E-2</v>
      </c>
      <c r="D9073" s="324">
        <v>0.12542128745053782</v>
      </c>
    </row>
    <row r="9074" spans="1:4">
      <c r="A9074">
        <v>9073</v>
      </c>
      <c r="B9074" s="431">
        <v>127.99241840490131</v>
      </c>
      <c r="C9074" s="324">
        <v>6.4691199615919598E-2</v>
      </c>
      <c r="D9074" s="324">
        <v>0.12422688634091261</v>
      </c>
    </row>
    <row r="9075" spans="1:4">
      <c r="A9075">
        <v>9074</v>
      </c>
      <c r="B9075" s="431">
        <v>138.80543319341606</v>
      </c>
      <c r="C9075" s="324">
        <v>7.9615590497672376E-2</v>
      </c>
      <c r="D9075" s="324">
        <v>0.12737877349384563</v>
      </c>
    </row>
    <row r="9076" spans="1:4">
      <c r="A9076">
        <v>9075</v>
      </c>
      <c r="B9076" s="431">
        <v>129.74481905501568</v>
      </c>
      <c r="C9076" s="324">
        <v>5.0112035828694723E-2</v>
      </c>
      <c r="D9076" s="324">
        <v>0.13105225992321207</v>
      </c>
    </row>
    <row r="9077" spans="1:4">
      <c r="A9077">
        <v>9076</v>
      </c>
      <c r="B9077" s="431">
        <v>142.86100081038543</v>
      </c>
      <c r="C9077" s="324">
        <v>6.8607461777798584E-2</v>
      </c>
      <c r="D9077" s="324">
        <v>0.13470966849293689</v>
      </c>
    </row>
    <row r="9078" spans="1:4">
      <c r="A9078">
        <v>9077</v>
      </c>
      <c r="B9078" s="431">
        <v>130.00391540440776</v>
      </c>
      <c r="C9078" s="324">
        <v>5.8941636792822577E-2</v>
      </c>
      <c r="D9078" s="324">
        <v>0.12793751909238549</v>
      </c>
    </row>
    <row r="9079" spans="1:4">
      <c r="A9079">
        <v>9078</v>
      </c>
      <c r="B9079" s="431">
        <v>135.00477050229807</v>
      </c>
      <c r="C9079" s="324">
        <v>7.9520117393471354E-2</v>
      </c>
      <c r="D9079" s="324">
        <v>0.12458615155831115</v>
      </c>
    </row>
    <row r="9080" spans="1:4">
      <c r="A9080">
        <v>9079</v>
      </c>
      <c r="B9080" s="431">
        <v>115.66252865187879</v>
      </c>
      <c r="C9080" s="324">
        <v>6.1230052053569843E-2</v>
      </c>
      <c r="D9080" s="324">
        <v>0.11518721843042364</v>
      </c>
    </row>
    <row r="9081" spans="1:4">
      <c r="A9081">
        <v>9080</v>
      </c>
      <c r="B9081" s="431">
        <v>132.52917266990178</v>
      </c>
      <c r="C9081" s="324">
        <v>7.011510197544242E-2</v>
      </c>
      <c r="D9081" s="324">
        <v>0.12596619374138784</v>
      </c>
    </row>
    <row r="9082" spans="1:4">
      <c r="A9082">
        <v>9081</v>
      </c>
      <c r="B9082" s="431">
        <v>118.29644092914612</v>
      </c>
      <c r="C9082" s="324">
        <v>6.9173490455920569E-2</v>
      </c>
      <c r="D9082" s="324">
        <v>0.11503146909122879</v>
      </c>
    </row>
    <row r="9083" spans="1:4">
      <c r="A9083">
        <v>9082</v>
      </c>
      <c r="B9083" s="431">
        <v>138.87555893036719</v>
      </c>
      <c r="C9083" s="324">
        <v>7.0735286744653847E-2</v>
      </c>
      <c r="D9083" s="324">
        <v>0.13072488016209538</v>
      </c>
    </row>
    <row r="9084" spans="1:4">
      <c r="A9084">
        <v>9083</v>
      </c>
      <c r="B9084" s="431">
        <v>131.22562925426507</v>
      </c>
      <c r="C9084" s="324">
        <v>5.628249470437062E-2</v>
      </c>
      <c r="D9084" s="324">
        <v>0.1299702497463717</v>
      </c>
    </row>
    <row r="9085" spans="1:4">
      <c r="A9085">
        <v>9084</v>
      </c>
      <c r="B9085" s="431">
        <v>133.02907291002785</v>
      </c>
      <c r="C9085" s="324">
        <v>5.5958271499703768E-2</v>
      </c>
      <c r="D9085" s="324">
        <v>0.13164107515581258</v>
      </c>
    </row>
    <row r="9086" spans="1:4">
      <c r="A9086">
        <v>9085</v>
      </c>
      <c r="B9086" s="431">
        <v>108.49392154323412</v>
      </c>
      <c r="C9086" s="324">
        <v>7.5488424354925948E-2</v>
      </c>
      <c r="D9086" s="324">
        <v>0.10578401037850478</v>
      </c>
    </row>
    <row r="9087" spans="1:4">
      <c r="A9087">
        <v>9086</v>
      </c>
      <c r="B9087" s="431">
        <v>127.06286105212422</v>
      </c>
      <c r="C9087" s="324">
        <v>5.6275371902750518E-2</v>
      </c>
      <c r="D9087" s="324">
        <v>0.12640845815305179</v>
      </c>
    </row>
    <row r="9088" spans="1:4">
      <c r="A9088">
        <v>9087</v>
      </c>
      <c r="B9088" s="431">
        <v>131.0063703913151</v>
      </c>
      <c r="C9088" s="324">
        <v>5.0797054814545932E-2</v>
      </c>
      <c r="D9088" s="324">
        <v>0.13190356345194287</v>
      </c>
    </row>
    <row r="9089" spans="1:4">
      <c r="A9089">
        <v>9088</v>
      </c>
      <c r="B9089" s="431">
        <v>138.96436398313119</v>
      </c>
      <c r="C9089" s="324">
        <v>7.7205510082284698E-2</v>
      </c>
      <c r="D9089" s="324">
        <v>0.12837275812590898</v>
      </c>
    </row>
    <row r="9090" spans="1:4">
      <c r="A9090">
        <v>9089</v>
      </c>
      <c r="B9090" s="431">
        <v>129.5497326546878</v>
      </c>
      <c r="C9090" s="324">
        <v>6.4665378799971834E-2</v>
      </c>
      <c r="D9090" s="324">
        <v>0.12550289489333982</v>
      </c>
    </row>
    <row r="9091" spans="1:4">
      <c r="A9091">
        <v>9090</v>
      </c>
      <c r="B9091" s="431">
        <v>105.11422574039358</v>
      </c>
      <c r="C9091" s="324">
        <v>5.820136532103707E-2</v>
      </c>
      <c r="D9091" s="324">
        <v>0.10714664650949315</v>
      </c>
    </row>
    <row r="9092" spans="1:4">
      <c r="A9092">
        <v>9091</v>
      </c>
      <c r="B9092" s="431">
        <v>131.36524941589462</v>
      </c>
      <c r="C9092" s="324">
        <v>5.11999095888808E-2</v>
      </c>
      <c r="D9092" s="324">
        <v>0.13206209847830064</v>
      </c>
    </row>
    <row r="9093" spans="1:4">
      <c r="A9093">
        <v>9092</v>
      </c>
      <c r="B9093" s="431">
        <v>123.02027811723511</v>
      </c>
      <c r="C9093" s="324">
        <v>6.9896590160157812E-2</v>
      </c>
      <c r="D9093" s="324">
        <v>0.11854785744974236</v>
      </c>
    </row>
    <row r="9094" spans="1:4">
      <c r="A9094">
        <v>9093</v>
      </c>
      <c r="B9094" s="431">
        <v>147.32323251270191</v>
      </c>
      <c r="C9094" s="324">
        <v>7.9741526218010825E-2</v>
      </c>
      <c r="D9094" s="324">
        <v>0.13366070357721477</v>
      </c>
    </row>
    <row r="9095" spans="1:4">
      <c r="A9095">
        <v>9094</v>
      </c>
      <c r="B9095" s="431">
        <v>122.75717464880053</v>
      </c>
      <c r="C9095" s="324">
        <v>7.4072635608759069E-2</v>
      </c>
      <c r="D9095" s="324">
        <v>0.11707504920623649</v>
      </c>
    </row>
    <row r="9096" spans="1:4">
      <c r="A9096">
        <v>9095</v>
      </c>
      <c r="B9096" s="431">
        <v>125.17376728438579</v>
      </c>
      <c r="C9096" s="324">
        <v>6.7670485827918389E-2</v>
      </c>
      <c r="D9096" s="324">
        <v>0.12096029152200172</v>
      </c>
    </row>
    <row r="9097" spans="1:4">
      <c r="A9097">
        <v>9096</v>
      </c>
      <c r="B9097" s="431">
        <v>130.19647715705116</v>
      </c>
      <c r="C9097" s="324">
        <v>5.4192218554295707E-2</v>
      </c>
      <c r="D9097" s="324">
        <v>0.12987918156877115</v>
      </c>
    </row>
    <row r="9098" spans="1:4">
      <c r="A9098">
        <v>9097</v>
      </c>
      <c r="B9098" s="431">
        <v>143.22200135307045</v>
      </c>
      <c r="C9098" s="324">
        <v>7.9987098225386397E-2</v>
      </c>
      <c r="D9098" s="324">
        <v>0.13052115852850468</v>
      </c>
    </row>
    <row r="9099" spans="1:4">
      <c r="A9099">
        <v>9098</v>
      </c>
      <c r="B9099" s="431">
        <v>148.04865925081705</v>
      </c>
      <c r="C9099" s="324">
        <v>7.8003479585984484E-2</v>
      </c>
      <c r="D9099" s="324">
        <v>0.13490019213048637</v>
      </c>
    </row>
    <row r="9100" spans="1:4">
      <c r="A9100">
        <v>9099</v>
      </c>
      <c r="B9100" s="431">
        <v>137.8382438166179</v>
      </c>
      <c r="C9100" s="324">
        <v>7.8917382740842826E-2</v>
      </c>
      <c r="D9100" s="324">
        <v>0.12690855035220774</v>
      </c>
    </row>
    <row r="9101" spans="1:4">
      <c r="A9101">
        <v>9100</v>
      </c>
      <c r="B9101" s="431">
        <v>129.26883820251413</v>
      </c>
      <c r="C9101" s="324">
        <v>6.0147878713974673E-2</v>
      </c>
      <c r="D9101" s="324">
        <v>0.12688096477557612</v>
      </c>
    </row>
    <row r="9102" spans="1:4">
      <c r="A9102">
        <v>9101</v>
      </c>
      <c r="B9102" s="431">
        <v>122.87297147669028</v>
      </c>
      <c r="C9102" s="324">
        <v>7.6551795451227478E-2</v>
      </c>
      <c r="D9102" s="324">
        <v>0.11642794231229844</v>
      </c>
    </row>
    <row r="9103" spans="1:4">
      <c r="A9103">
        <v>9102</v>
      </c>
      <c r="B9103" s="431">
        <v>114.81542475094997</v>
      </c>
      <c r="C9103" s="324">
        <v>5.1482549850587991E-2</v>
      </c>
      <c r="D9103" s="324">
        <v>0.11735820955666401</v>
      </c>
    </row>
    <row r="9104" spans="1:4">
      <c r="A9104">
        <v>9103</v>
      </c>
      <c r="B9104" s="431">
        <v>135.90876543131944</v>
      </c>
      <c r="C9104" s="324">
        <v>6.8199755027051903E-2</v>
      </c>
      <c r="D9104" s="324">
        <v>0.12933882992923659</v>
      </c>
    </row>
    <row r="9105" spans="1:4">
      <c r="A9105">
        <v>9104</v>
      </c>
      <c r="B9105" s="431">
        <v>110.13914945478082</v>
      </c>
      <c r="C9105" s="324">
        <v>5.3005487468561853E-2</v>
      </c>
      <c r="D9105" s="324">
        <v>0.11281159564866916</v>
      </c>
    </row>
    <row r="9106" spans="1:4">
      <c r="A9106">
        <v>9105</v>
      </c>
      <c r="B9106" s="431">
        <v>134.59293531471158</v>
      </c>
      <c r="C9106" s="324">
        <v>5.104838831864688E-2</v>
      </c>
      <c r="D9106" s="324">
        <v>0.13497544689407479</v>
      </c>
    </row>
    <row r="9107" spans="1:4">
      <c r="A9107">
        <v>9106</v>
      </c>
      <c r="B9107" s="431">
        <v>124.69941241144483</v>
      </c>
      <c r="C9107" s="324">
        <v>6.1358468775338716E-2</v>
      </c>
      <c r="D9107" s="324">
        <v>0.1226522311242319</v>
      </c>
    </row>
    <row r="9108" spans="1:4">
      <c r="A9108">
        <v>9107</v>
      </c>
      <c r="B9108" s="431">
        <v>124.28691268400534</v>
      </c>
      <c r="C9108" s="324">
        <v>5.5572527612360444E-2</v>
      </c>
      <c r="D9108" s="324">
        <v>0.12427417054991323</v>
      </c>
    </row>
    <row r="9109" spans="1:4">
      <c r="A9109">
        <v>9108</v>
      </c>
      <c r="B9109" s="431">
        <v>148.48098996695717</v>
      </c>
      <c r="C9109" s="324">
        <v>6.4860890770731913E-2</v>
      </c>
      <c r="D9109" s="324">
        <v>0.14081955146686778</v>
      </c>
    </row>
    <row r="9110" spans="1:4">
      <c r="A9110">
        <v>9109</v>
      </c>
      <c r="B9110" s="431">
        <v>127.90496028137395</v>
      </c>
      <c r="C9110" s="324">
        <v>5.0824297801975303E-2</v>
      </c>
      <c r="D9110" s="324">
        <v>0.1291471985713793</v>
      </c>
    </row>
    <row r="9111" spans="1:4">
      <c r="A9111">
        <v>9110</v>
      </c>
      <c r="B9111" s="431">
        <v>143.36320522124851</v>
      </c>
      <c r="C9111" s="324">
        <v>6.686312542150874E-2</v>
      </c>
      <c r="D9111" s="324">
        <v>0.13582626584001109</v>
      </c>
    </row>
    <row r="9112" spans="1:4">
      <c r="A9112">
        <v>9111</v>
      </c>
      <c r="B9112" s="431">
        <v>122.70784009218799</v>
      </c>
      <c r="C9112" s="324">
        <v>6.2358911127019169E-2</v>
      </c>
      <c r="D9112" s="324">
        <v>0.12067481474812247</v>
      </c>
    </row>
    <row r="9113" spans="1:4">
      <c r="A9113">
        <v>9112</v>
      </c>
      <c r="B9113" s="431">
        <v>153.19232947922083</v>
      </c>
      <c r="C9113" s="324">
        <v>7.7973609696130083E-2</v>
      </c>
      <c r="D9113" s="324">
        <v>0.13877400607389562</v>
      </c>
    </row>
    <row r="9114" spans="1:4">
      <c r="A9114">
        <v>9113</v>
      </c>
      <c r="B9114" s="431">
        <v>145.1064280265584</v>
      </c>
      <c r="C9114" s="324">
        <v>7.4343160527918103E-2</v>
      </c>
      <c r="D9114" s="324">
        <v>0.13414457280966993</v>
      </c>
    </row>
    <row r="9115" spans="1:4">
      <c r="A9115">
        <v>9114</v>
      </c>
      <c r="B9115" s="431">
        <v>142.99624262165659</v>
      </c>
      <c r="C9115" s="324">
        <v>6.1570635867105164E-2</v>
      </c>
      <c r="D9115" s="324">
        <v>0.13775118062757913</v>
      </c>
    </row>
    <row r="9116" spans="1:4">
      <c r="A9116">
        <v>9115</v>
      </c>
      <c r="B9116" s="431">
        <v>127.50723964856483</v>
      </c>
      <c r="C9116" s="324">
        <v>7.7648861463018165E-2</v>
      </c>
      <c r="D9116" s="324">
        <v>0.11959211376607033</v>
      </c>
    </row>
    <row r="9117" spans="1:4">
      <c r="A9117">
        <v>9116</v>
      </c>
      <c r="B9117" s="431">
        <v>149.06923119813302</v>
      </c>
      <c r="C9117" s="324">
        <v>7.6332559844633829E-2</v>
      </c>
      <c r="D9117" s="324">
        <v>0.13635523170620956</v>
      </c>
    </row>
    <row r="9118" spans="1:4">
      <c r="A9118">
        <v>9117</v>
      </c>
      <c r="B9118" s="431">
        <v>125.08974271692399</v>
      </c>
      <c r="C9118" s="324">
        <v>5.8920341045092951E-2</v>
      </c>
      <c r="D9118" s="324">
        <v>0.1238047356220329</v>
      </c>
    </row>
    <row r="9119" spans="1:4">
      <c r="A9119">
        <v>9118</v>
      </c>
      <c r="B9119" s="431">
        <v>132.34968431738668</v>
      </c>
      <c r="C9119" s="324">
        <v>6.7877551316226623E-2</v>
      </c>
      <c r="D9119" s="324">
        <v>0.12661948992487726</v>
      </c>
    </row>
    <row r="9120" spans="1:4">
      <c r="A9120">
        <v>9119</v>
      </c>
      <c r="B9120" s="431">
        <v>142.30968963331651</v>
      </c>
      <c r="C9120" s="324">
        <v>7.9561393251438337E-2</v>
      </c>
      <c r="D9120" s="324">
        <v>0.13000414361329113</v>
      </c>
    </row>
    <row r="9121" spans="1:4">
      <c r="A9121">
        <v>9120</v>
      </c>
      <c r="B9121" s="431">
        <v>121.28491786621794</v>
      </c>
      <c r="C9121" s="324">
        <v>5.9486965439043457E-2</v>
      </c>
      <c r="D9121" s="324">
        <v>0.12041614180522899</v>
      </c>
    </row>
    <row r="9122" spans="1:4">
      <c r="A9122">
        <v>9121</v>
      </c>
      <c r="B9122" s="431">
        <v>142.95638455935534</v>
      </c>
      <c r="C9122" s="324">
        <v>5.464819493919993E-2</v>
      </c>
      <c r="D9122" s="324">
        <v>0.14074101158042956</v>
      </c>
    </row>
    <row r="9123" spans="1:4">
      <c r="A9123">
        <v>9122</v>
      </c>
      <c r="B9123" s="431">
        <v>110.55393967641257</v>
      </c>
      <c r="C9123" s="324">
        <v>6.2851038911776166E-2</v>
      </c>
      <c r="D9123" s="324">
        <v>0.1105174691184561</v>
      </c>
    </row>
    <row r="9124" spans="1:4">
      <c r="A9124">
        <v>9123</v>
      </c>
      <c r="B9124" s="431">
        <v>130.78400519023478</v>
      </c>
      <c r="C9124" s="324">
        <v>5.6512662547879233E-2</v>
      </c>
      <c r="D9124" s="324">
        <v>0.12950507602268035</v>
      </c>
    </row>
    <row r="9125" spans="1:4">
      <c r="A9125">
        <v>9124</v>
      </c>
      <c r="B9125" s="431">
        <v>130.94258678258558</v>
      </c>
      <c r="C9125" s="324">
        <v>5.4865159790434485E-2</v>
      </c>
      <c r="D9125" s="324">
        <v>0.13026799740371928</v>
      </c>
    </row>
    <row r="9126" spans="1:4">
      <c r="A9126">
        <v>9125</v>
      </c>
      <c r="B9126" s="431">
        <v>130.63148622722343</v>
      </c>
      <c r="C9126" s="324">
        <v>5.3227768499975917E-2</v>
      </c>
      <c r="D9126" s="324">
        <v>0.13062699286151092</v>
      </c>
    </row>
    <row r="9127" spans="1:4">
      <c r="A9127">
        <v>9126</v>
      </c>
      <c r="B9127" s="431">
        <v>119.05304790774106</v>
      </c>
      <c r="C9127" s="324">
        <v>5.0745053431366136E-2</v>
      </c>
      <c r="D9127" s="324">
        <v>0.12133679813751831</v>
      </c>
    </row>
    <row r="9128" spans="1:4">
      <c r="A9128">
        <v>9127</v>
      </c>
      <c r="B9128" s="431">
        <v>123.86042918532226</v>
      </c>
      <c r="C9128" s="324">
        <v>5.3543451844501988E-2</v>
      </c>
      <c r="D9128" s="324">
        <v>0.12460997863727104</v>
      </c>
    </row>
    <row r="9129" spans="1:4">
      <c r="A9129">
        <v>9128</v>
      </c>
      <c r="B9129" s="431">
        <v>116.32412052663389</v>
      </c>
      <c r="C9129" s="324">
        <v>6.2095207540362705E-2</v>
      </c>
      <c r="D9129" s="324">
        <v>0.11548410563265549</v>
      </c>
    </row>
    <row r="9130" spans="1:4">
      <c r="A9130">
        <v>9129</v>
      </c>
      <c r="B9130" s="431">
        <v>118.41241804325276</v>
      </c>
      <c r="C9130" s="324">
        <v>7.1670632456275932E-2</v>
      </c>
      <c r="D9130" s="324">
        <v>0.11441029298101135</v>
      </c>
    </row>
    <row r="9131" spans="1:4">
      <c r="A9131">
        <v>9130</v>
      </c>
      <c r="B9131" s="431">
        <v>132.83042788211577</v>
      </c>
      <c r="C9131" s="324">
        <v>5.9074024650768393E-2</v>
      </c>
      <c r="D9131" s="324">
        <v>0.13026820892530561</v>
      </c>
    </row>
    <row r="9132" spans="1:4">
      <c r="A9132">
        <v>9131</v>
      </c>
      <c r="B9132" s="431">
        <v>128.82768326607348</v>
      </c>
      <c r="C9132" s="324">
        <v>5.2657938544944834E-2</v>
      </c>
      <c r="D9132" s="324">
        <v>0.12926799059066343</v>
      </c>
    </row>
    <row r="9133" spans="1:4">
      <c r="A9133">
        <v>9132</v>
      </c>
      <c r="B9133" s="431">
        <v>109.67390895316336</v>
      </c>
      <c r="C9133" s="324">
        <v>6.2309988947729579E-2</v>
      </c>
      <c r="D9133" s="324">
        <v>0.10993258498020969</v>
      </c>
    </row>
    <row r="9134" spans="1:4">
      <c r="A9134">
        <v>9133</v>
      </c>
      <c r="B9134" s="431">
        <v>130.06234370725167</v>
      </c>
      <c r="C9134" s="324">
        <v>6.3197159670850808E-2</v>
      </c>
      <c r="D9134" s="324">
        <v>0.1264426213630252</v>
      </c>
    </row>
    <row r="9135" spans="1:4">
      <c r="A9135">
        <v>9134</v>
      </c>
      <c r="B9135" s="431">
        <v>131.24015076218055</v>
      </c>
      <c r="C9135" s="324">
        <v>6.411633835365825E-2</v>
      </c>
      <c r="D9135" s="324">
        <v>0.12707636237516981</v>
      </c>
    </row>
    <row r="9136" spans="1:4">
      <c r="A9136">
        <v>9135</v>
      </c>
      <c r="B9136" s="431">
        <v>128.49999456866237</v>
      </c>
      <c r="C9136" s="324">
        <v>6.141786495289666E-2</v>
      </c>
      <c r="D9136" s="324">
        <v>0.12578634322102572</v>
      </c>
    </row>
    <row r="9137" spans="1:4">
      <c r="A9137">
        <v>9136</v>
      </c>
      <c r="B9137" s="431">
        <v>133.05196734471403</v>
      </c>
      <c r="C9137" s="324">
        <v>5.5617856958703075E-2</v>
      </c>
      <c r="D9137" s="324">
        <v>0.13179401502631991</v>
      </c>
    </row>
    <row r="9138" spans="1:4">
      <c r="A9138">
        <v>9137</v>
      </c>
      <c r="B9138" s="431">
        <v>124.17396460603773</v>
      </c>
      <c r="C9138" s="324">
        <v>6.3256032789710925E-2</v>
      </c>
      <c r="D9138" s="324">
        <v>0.12158923912800051</v>
      </c>
    </row>
    <row r="9139" spans="1:4">
      <c r="A9139">
        <v>9138</v>
      </c>
      <c r="B9139" s="431">
        <v>130.16992884985851</v>
      </c>
      <c r="C9139" s="324">
        <v>6.3025758007087637E-2</v>
      </c>
      <c r="D9139" s="324">
        <v>0.12659238299918452</v>
      </c>
    </row>
    <row r="9140" spans="1:4">
      <c r="A9140">
        <v>9139</v>
      </c>
      <c r="B9140" s="431">
        <v>131.41775045414224</v>
      </c>
      <c r="C9140" s="324">
        <v>6.6465822638229394E-2</v>
      </c>
      <c r="D9140" s="324">
        <v>0.12637690762943266</v>
      </c>
    </row>
    <row r="9141" spans="1:4">
      <c r="A9141">
        <v>9140</v>
      </c>
      <c r="B9141" s="431">
        <v>136.09474855606967</v>
      </c>
      <c r="C9141" s="324">
        <v>5.9723682273050624E-2</v>
      </c>
      <c r="D9141" s="324">
        <v>0.13275768840058788</v>
      </c>
    </row>
    <row r="9142" spans="1:4">
      <c r="A9142">
        <v>9141</v>
      </c>
      <c r="B9142" s="431">
        <v>131.37052916009554</v>
      </c>
      <c r="C9142" s="324">
        <v>6.1276860498486491E-2</v>
      </c>
      <c r="D9142" s="324">
        <v>0.12822052724685304</v>
      </c>
    </row>
    <row r="9143" spans="1:4">
      <c r="A9143">
        <v>9142</v>
      </c>
      <c r="B9143" s="431">
        <v>138.68639047962756</v>
      </c>
      <c r="C9143" s="324">
        <v>6.7248234659083306E-2</v>
      </c>
      <c r="D9143" s="324">
        <v>0.13192091269117287</v>
      </c>
    </row>
    <row r="9144" spans="1:4">
      <c r="A9144">
        <v>9143</v>
      </c>
      <c r="B9144" s="431">
        <v>103.09201409803148</v>
      </c>
      <c r="C9144" s="324">
        <v>5.013498438994167E-2</v>
      </c>
      <c r="D9144" s="324">
        <v>0.10734818077135487</v>
      </c>
    </row>
    <row r="9145" spans="1:4">
      <c r="A9145">
        <v>9144</v>
      </c>
      <c r="B9145" s="431">
        <v>137.92503772255594</v>
      </c>
      <c r="C9145" s="324">
        <v>6.9159885327871831E-2</v>
      </c>
      <c r="D9145" s="324">
        <v>0.13057719703508969</v>
      </c>
    </row>
    <row r="9146" spans="1:4">
      <c r="A9146">
        <v>9145</v>
      </c>
      <c r="B9146" s="431">
        <v>105.91775295006161</v>
      </c>
      <c r="C9146" s="324">
        <v>7.8802043366619404E-2</v>
      </c>
      <c r="D9146" s="324">
        <v>0.10310407427374792</v>
      </c>
    </row>
    <row r="9147" spans="1:4">
      <c r="A9147">
        <v>9146</v>
      </c>
      <c r="B9147" s="431">
        <v>138.75087221796852</v>
      </c>
      <c r="C9147" s="324">
        <v>5.1694614990472149E-2</v>
      </c>
      <c r="D9147" s="324">
        <v>0.13837081655540137</v>
      </c>
    </row>
    <row r="9148" spans="1:4">
      <c r="A9148">
        <v>9147</v>
      </c>
      <c r="B9148" s="431">
        <v>126.17868051868022</v>
      </c>
      <c r="C9148" s="324">
        <v>6.1392752812892554E-2</v>
      </c>
      <c r="D9148" s="324">
        <v>0.12386854087015176</v>
      </c>
    </row>
    <row r="9149" spans="1:4">
      <c r="A9149">
        <v>9148</v>
      </c>
      <c r="B9149" s="431">
        <v>131.85295317853138</v>
      </c>
      <c r="C9149" s="324">
        <v>5.7617273222476839E-2</v>
      </c>
      <c r="D9149" s="324">
        <v>0.12999710509788656</v>
      </c>
    </row>
    <row r="9150" spans="1:4">
      <c r="A9150">
        <v>9149</v>
      </c>
      <c r="B9150" s="431">
        <v>128.23590428186992</v>
      </c>
      <c r="C9150" s="324">
        <v>6.0220176889663649E-2</v>
      </c>
      <c r="D9150" s="324">
        <v>0.1259913929678626</v>
      </c>
    </row>
    <row r="9151" spans="1:4">
      <c r="A9151">
        <v>9150</v>
      </c>
      <c r="B9151" s="431">
        <v>131.77927368586944</v>
      </c>
      <c r="C9151" s="324">
        <v>5.1731783520305434E-2</v>
      </c>
      <c r="D9151" s="324">
        <v>0.13221703490872416</v>
      </c>
    </row>
    <row r="9152" spans="1:4">
      <c r="A9152">
        <v>9151</v>
      </c>
      <c r="B9152" s="431">
        <v>118.335476675924</v>
      </c>
      <c r="C9152" s="324">
        <v>6.1112372451979841E-2</v>
      </c>
      <c r="D9152" s="324">
        <v>0.11744366041479774</v>
      </c>
    </row>
    <row r="9153" spans="1:4">
      <c r="A9153">
        <v>9152</v>
      </c>
      <c r="B9153" s="431">
        <v>128.48811735210137</v>
      </c>
      <c r="C9153" s="324">
        <v>5.5353745955672932E-2</v>
      </c>
      <c r="D9153" s="324">
        <v>0.12796766027501885</v>
      </c>
    </row>
    <row r="9154" spans="1:4">
      <c r="A9154">
        <v>9153</v>
      </c>
      <c r="B9154" s="431">
        <v>121.16606720776494</v>
      </c>
      <c r="C9154" s="324">
        <v>5.1911453330848116E-2</v>
      </c>
      <c r="D9154" s="324">
        <v>0.12281258095317447</v>
      </c>
    </row>
    <row r="9155" spans="1:4">
      <c r="A9155">
        <v>9154</v>
      </c>
      <c r="B9155" s="431">
        <v>151.03296080332117</v>
      </c>
      <c r="C9155" s="324">
        <v>7.5583199665687606E-2</v>
      </c>
      <c r="D9155" s="324">
        <v>0.13816239264632882</v>
      </c>
    </row>
    <row r="9156" spans="1:4">
      <c r="A9156">
        <v>9155</v>
      </c>
      <c r="B9156" s="431">
        <v>134.37886472710932</v>
      </c>
      <c r="C9156" s="324">
        <v>6.5781823143261406E-2</v>
      </c>
      <c r="D9156" s="324">
        <v>0.12901446295521168</v>
      </c>
    </row>
    <row r="9157" spans="1:4">
      <c r="A9157">
        <v>9156</v>
      </c>
      <c r="B9157" s="431">
        <v>130.82469747275107</v>
      </c>
      <c r="C9157" s="324">
        <v>6.2066727328145284E-2</v>
      </c>
      <c r="D9157" s="324">
        <v>0.1274786906478374</v>
      </c>
    </row>
    <row r="9158" spans="1:4">
      <c r="A9158">
        <v>9157</v>
      </c>
      <c r="B9158" s="431">
        <v>119.28475021760161</v>
      </c>
      <c r="C9158" s="324">
        <v>6.6632943775799564E-2</v>
      </c>
      <c r="D9158" s="324">
        <v>0.11656231284843151</v>
      </c>
    </row>
    <row r="9159" spans="1:4">
      <c r="A9159">
        <v>9158</v>
      </c>
      <c r="B9159" s="431">
        <v>125.53356701480506</v>
      </c>
      <c r="C9159" s="324">
        <v>6.467198227284103E-2</v>
      </c>
      <c r="D9159" s="324">
        <v>0.12223290339034411</v>
      </c>
    </row>
    <row r="9160" spans="1:4">
      <c r="A9160">
        <v>9159</v>
      </c>
      <c r="B9160" s="431">
        <v>140.17824035888938</v>
      </c>
      <c r="C9160" s="324">
        <v>6.5844355340043251E-2</v>
      </c>
      <c r="D9160" s="324">
        <v>0.13367625414634526</v>
      </c>
    </row>
    <row r="9161" spans="1:4">
      <c r="A9161">
        <v>9160</v>
      </c>
      <c r="B9161" s="431">
        <v>135.47409319708188</v>
      </c>
      <c r="C9161" s="324">
        <v>6.9923196234704554E-2</v>
      </c>
      <c r="D9161" s="324">
        <v>0.12835507018759978</v>
      </c>
    </row>
    <row r="9162" spans="1:4">
      <c r="A9162">
        <v>9161</v>
      </c>
      <c r="B9162" s="431">
        <v>137.53717346120865</v>
      </c>
      <c r="C9162" s="324">
        <v>6.7274030860175402E-2</v>
      </c>
      <c r="D9162" s="324">
        <v>0.13099045562479292</v>
      </c>
    </row>
    <row r="9163" spans="1:4">
      <c r="A9163">
        <v>9162</v>
      </c>
      <c r="B9163" s="431">
        <v>137.81272366571858</v>
      </c>
      <c r="C9163" s="324">
        <v>7.8461728318809404E-2</v>
      </c>
      <c r="D9163" s="324">
        <v>0.12705241853127924</v>
      </c>
    </row>
    <row r="9164" spans="1:4">
      <c r="A9164">
        <v>9163</v>
      </c>
      <c r="B9164" s="431">
        <v>119.65021251297628</v>
      </c>
      <c r="C9164" s="324">
        <v>6.3826038094156434E-2</v>
      </c>
      <c r="D9164" s="324">
        <v>0.11770290121656873</v>
      </c>
    </row>
    <row r="9165" spans="1:4">
      <c r="A9165">
        <v>9164</v>
      </c>
      <c r="B9165" s="431">
        <v>136.98002380846245</v>
      </c>
      <c r="C9165" s="324">
        <v>5.3330325681404368E-2</v>
      </c>
      <c r="D9165" s="324">
        <v>0.13612225821357332</v>
      </c>
    </row>
    <row r="9166" spans="1:4">
      <c r="A9166">
        <v>9165</v>
      </c>
      <c r="B9166" s="431">
        <v>136.42064432563035</v>
      </c>
      <c r="C9166" s="324">
        <v>5.6105791905944141E-2</v>
      </c>
      <c r="D9166" s="324">
        <v>0.13449056992570532</v>
      </c>
    </row>
    <row r="9167" spans="1:4">
      <c r="A9167">
        <v>9166</v>
      </c>
      <c r="B9167" s="431">
        <v>139.35696056752133</v>
      </c>
      <c r="C9167" s="324">
        <v>6.8973755165456688E-2</v>
      </c>
      <c r="D9167" s="324">
        <v>0.13178330729169854</v>
      </c>
    </row>
    <row r="9168" spans="1:4">
      <c r="A9168">
        <v>9167</v>
      </c>
      <c r="B9168" s="431">
        <v>144.61123512960827</v>
      </c>
      <c r="C9168" s="324">
        <v>7.4827411936050012E-2</v>
      </c>
      <c r="D9168" s="324">
        <v>0.13357143324411611</v>
      </c>
    </row>
    <row r="9169" spans="1:4">
      <c r="A9169">
        <v>9168</v>
      </c>
      <c r="B9169" s="431">
        <v>121.36557976088952</v>
      </c>
      <c r="C9169" s="324">
        <v>7.8661297829198326E-2</v>
      </c>
      <c r="D9169" s="324">
        <v>0.11468402055376722</v>
      </c>
    </row>
    <row r="9170" spans="1:4">
      <c r="A9170">
        <v>9169</v>
      </c>
      <c r="B9170" s="431">
        <v>102.90908489613723</v>
      </c>
      <c r="C9170" s="324">
        <v>6.0965956054146384E-2</v>
      </c>
      <c r="D9170" s="324">
        <v>0.1046508888195278</v>
      </c>
    </row>
    <row r="9171" spans="1:4">
      <c r="A9171">
        <v>9170</v>
      </c>
      <c r="B9171" s="431">
        <v>132.67433354124856</v>
      </c>
      <c r="C9171" s="324">
        <v>6.6918056489395944E-2</v>
      </c>
      <c r="D9171" s="324">
        <v>0.12722443942327141</v>
      </c>
    </row>
    <row r="9172" spans="1:4">
      <c r="A9172">
        <v>9171</v>
      </c>
      <c r="B9172" s="431">
        <v>111.29591823781256</v>
      </c>
      <c r="C9172" s="324">
        <v>6.9438182688056585E-2</v>
      </c>
      <c r="D9172" s="324">
        <v>0.10942182911510515</v>
      </c>
    </row>
    <row r="9173" spans="1:4">
      <c r="A9173">
        <v>9172</v>
      </c>
      <c r="B9173" s="431">
        <v>154.29049623552393</v>
      </c>
      <c r="C9173" s="324">
        <v>7.4916270740756893E-2</v>
      </c>
      <c r="D9173" s="324">
        <v>0.1409380615886727</v>
      </c>
    </row>
    <row r="9174" spans="1:4">
      <c r="A9174">
        <v>9173</v>
      </c>
      <c r="B9174" s="431">
        <v>147.39435881083944</v>
      </c>
      <c r="C9174" s="324">
        <v>6.1646717256701886E-2</v>
      </c>
      <c r="D9174" s="324">
        <v>0.14136352676352282</v>
      </c>
    </row>
    <row r="9175" spans="1:4">
      <c r="A9175">
        <v>9174</v>
      </c>
      <c r="B9175" s="431">
        <v>142.21071946291386</v>
      </c>
      <c r="C9175" s="324">
        <v>5.7119461990482859E-2</v>
      </c>
      <c r="D9175" s="324">
        <v>0.13901051015528554</v>
      </c>
    </row>
    <row r="9176" spans="1:4">
      <c r="A9176">
        <v>9175</v>
      </c>
      <c r="B9176" s="431">
        <v>135.60309683544986</v>
      </c>
      <c r="C9176" s="324">
        <v>6.8507679998179749E-2</v>
      </c>
      <c r="D9176" s="324">
        <v>0.12898074709642432</v>
      </c>
    </row>
    <row r="9177" spans="1:4">
      <c r="A9177">
        <v>9176</v>
      </c>
      <c r="B9177" s="431">
        <v>141.11327484469248</v>
      </c>
      <c r="C9177" s="324">
        <v>7.5898144047659891E-2</v>
      </c>
      <c r="D9177" s="324">
        <v>0.13048737964550089</v>
      </c>
    </row>
    <row r="9178" spans="1:4">
      <c r="A9178">
        <v>9177</v>
      </c>
      <c r="B9178" s="431">
        <v>104.77460908603528</v>
      </c>
      <c r="C9178" s="324">
        <v>7.8500594980316515E-2</v>
      </c>
      <c r="D9178" s="324">
        <v>0.10231310418866621</v>
      </c>
    </row>
    <row r="9179" spans="1:4">
      <c r="A9179">
        <v>9178</v>
      </c>
      <c r="B9179" s="431">
        <v>160.05978860888331</v>
      </c>
      <c r="C9179" s="324">
        <v>7.3713057299010953E-2</v>
      </c>
      <c r="D9179" s="324">
        <v>0.14591684019271564</v>
      </c>
    </row>
    <row r="9180" spans="1:4">
      <c r="A9180">
        <v>9179</v>
      </c>
      <c r="B9180" s="431">
        <v>139.49129264608015</v>
      </c>
      <c r="C9180" s="324">
        <v>5.5089384976350415E-2</v>
      </c>
      <c r="D9180" s="324">
        <v>0.13755548913108304</v>
      </c>
    </row>
    <row r="9181" spans="1:4">
      <c r="A9181">
        <v>9180</v>
      </c>
      <c r="B9181" s="431">
        <v>127.17983759380792</v>
      </c>
      <c r="C9181" s="324">
        <v>7.845144285748315E-2</v>
      </c>
      <c r="D9181" s="324">
        <v>0.11909620056639661</v>
      </c>
    </row>
    <row r="9182" spans="1:4">
      <c r="A9182">
        <v>9181</v>
      </c>
      <c r="B9182" s="431">
        <v>126.16120222293151</v>
      </c>
      <c r="C9182" s="324">
        <v>5.5576822178241253E-2</v>
      </c>
      <c r="D9182" s="324">
        <v>0.12588446031808972</v>
      </c>
    </row>
    <row r="9183" spans="1:4">
      <c r="A9183">
        <v>9182</v>
      </c>
      <c r="B9183" s="431">
        <v>124.70246019775551</v>
      </c>
      <c r="C9183" s="324">
        <v>6.342741900283258E-2</v>
      </c>
      <c r="D9183" s="324">
        <v>0.12196628063721827</v>
      </c>
    </row>
    <row r="9184" spans="1:4">
      <c r="A9184">
        <v>9183</v>
      </c>
      <c r="B9184" s="431">
        <v>136.75549357976357</v>
      </c>
      <c r="C9184" s="324">
        <v>7.6252463132260584E-2</v>
      </c>
      <c r="D9184" s="324">
        <v>0.12704734793568156</v>
      </c>
    </row>
    <row r="9185" spans="1:4">
      <c r="A9185">
        <v>9184</v>
      </c>
      <c r="B9185" s="431">
        <v>130.03420561736024</v>
      </c>
      <c r="C9185" s="324">
        <v>6.0148628098028074E-2</v>
      </c>
      <c r="D9185" s="324">
        <v>0.12752077751773869</v>
      </c>
    </row>
    <row r="9186" spans="1:4">
      <c r="A9186">
        <v>9185</v>
      </c>
      <c r="B9186" s="431">
        <v>142.01200206829765</v>
      </c>
      <c r="C9186" s="324">
        <v>7.8998876367229451E-2</v>
      </c>
      <c r="D9186" s="324">
        <v>0.129993702303838</v>
      </c>
    </row>
    <row r="9187" spans="1:4">
      <c r="A9187">
        <v>9186</v>
      </c>
      <c r="B9187" s="431">
        <v>115.102683495341</v>
      </c>
      <c r="C9187" s="324">
        <v>6.2553352938291312E-2</v>
      </c>
      <c r="D9187" s="324">
        <v>0.1143441695913068</v>
      </c>
    </row>
    <row r="9188" spans="1:4">
      <c r="A9188">
        <v>9187</v>
      </c>
      <c r="B9188" s="431">
        <v>138.74844282456175</v>
      </c>
      <c r="C9188" s="324">
        <v>5.7028720959568735E-2</v>
      </c>
      <c r="D9188" s="324">
        <v>0.13609896150418774</v>
      </c>
    </row>
    <row r="9189" spans="1:4">
      <c r="A9189">
        <v>9188</v>
      </c>
      <c r="B9189" s="431">
        <v>138.51682340669919</v>
      </c>
      <c r="C9189" s="324">
        <v>6.3205696485566773E-2</v>
      </c>
      <c r="D9189" s="324">
        <v>0.13337989918971369</v>
      </c>
    </row>
    <row r="9190" spans="1:4">
      <c r="A9190">
        <v>9189</v>
      </c>
      <c r="B9190" s="431">
        <v>126.3401021123214</v>
      </c>
      <c r="C9190" s="324">
        <v>7.2978896933132267E-2</v>
      </c>
      <c r="D9190" s="324">
        <v>0.12017527313399293</v>
      </c>
    </row>
    <row r="9191" spans="1:4">
      <c r="A9191">
        <v>9190</v>
      </c>
      <c r="B9191" s="431">
        <v>132.52961895221949</v>
      </c>
      <c r="C9191" s="324">
        <v>6.293187401393982E-2</v>
      </c>
      <c r="D9191" s="324">
        <v>0.12856637459850637</v>
      </c>
    </row>
    <row r="9192" spans="1:4">
      <c r="A9192">
        <v>9191</v>
      </c>
      <c r="B9192" s="431">
        <v>149.50358303340835</v>
      </c>
      <c r="C9192" s="324">
        <v>7.2124278350791091E-2</v>
      </c>
      <c r="D9192" s="324">
        <v>0.13846245590322498</v>
      </c>
    </row>
    <row r="9193" spans="1:4">
      <c r="A9193">
        <v>9192</v>
      </c>
      <c r="B9193" s="431">
        <v>136.36382238177376</v>
      </c>
      <c r="C9193" s="324">
        <v>5.6085023114497319E-2</v>
      </c>
      <c r="D9193" s="324">
        <v>0.1344503394955458</v>
      </c>
    </row>
    <row r="9194" spans="1:4">
      <c r="A9194">
        <v>9193</v>
      </c>
      <c r="B9194" s="431">
        <v>111.35219183269039</v>
      </c>
      <c r="C9194" s="324">
        <v>7.9438385539426656E-2</v>
      </c>
      <c r="D9194" s="324">
        <v>0.10701243665365762</v>
      </c>
    </row>
    <row r="9195" spans="1:4">
      <c r="A9195">
        <v>9194</v>
      </c>
      <c r="B9195" s="431">
        <v>123.19828601395261</v>
      </c>
      <c r="C9195" s="324">
        <v>5.5407541666835335E-2</v>
      </c>
      <c r="D9195" s="324">
        <v>0.12339418853440989</v>
      </c>
    </row>
    <row r="9196" spans="1:4">
      <c r="A9196">
        <v>9195</v>
      </c>
      <c r="B9196" s="431">
        <v>137.87901251524613</v>
      </c>
      <c r="C9196" s="324">
        <v>7.8817185749680357E-2</v>
      </c>
      <c r="D9196" s="324">
        <v>0.12697479796165564</v>
      </c>
    </row>
    <row r="9197" spans="1:4">
      <c r="A9197">
        <v>9196</v>
      </c>
      <c r="B9197" s="431">
        <v>124.43574445559439</v>
      </c>
      <c r="C9197" s="324">
        <v>6.0120210233200445E-2</v>
      </c>
      <c r="D9197" s="324">
        <v>0.12284829848997884</v>
      </c>
    </row>
    <row r="9198" spans="1:4">
      <c r="A9198">
        <v>9197</v>
      </c>
      <c r="B9198" s="431">
        <v>143.04193436313275</v>
      </c>
      <c r="C9198" s="324">
        <v>7.5555642175281254E-2</v>
      </c>
      <c r="D9198" s="324">
        <v>0.13208668037444793</v>
      </c>
    </row>
    <row r="9199" spans="1:4">
      <c r="A9199">
        <v>9198</v>
      </c>
      <c r="B9199" s="431">
        <v>115.61590847899969</v>
      </c>
      <c r="C9199" s="324">
        <v>6.6817473790989013E-2</v>
      </c>
      <c r="D9199" s="324">
        <v>0.11356104706877636</v>
      </c>
    </row>
    <row r="9200" spans="1:4">
      <c r="A9200">
        <v>9199</v>
      </c>
      <c r="B9200" s="431">
        <v>144.75280882624335</v>
      </c>
      <c r="C9200" s="324">
        <v>7.6660595222683897E-2</v>
      </c>
      <c r="D9200" s="324">
        <v>0.13295301116749231</v>
      </c>
    </row>
    <row r="9201" spans="1:4">
      <c r="A9201">
        <v>9200</v>
      </c>
      <c r="B9201" s="431">
        <v>116.66318729648775</v>
      </c>
      <c r="C9201" s="324">
        <v>6.4015845271766111E-2</v>
      </c>
      <c r="D9201" s="324">
        <v>0.11520511040459337</v>
      </c>
    </row>
    <row r="9202" spans="1:4">
      <c r="A9202">
        <v>9201</v>
      </c>
      <c r="B9202" s="431">
        <v>115.69903986543964</v>
      </c>
      <c r="C9202" s="324">
        <v>6.3087605639867303E-2</v>
      </c>
      <c r="D9202" s="324">
        <v>0.11468244287077788</v>
      </c>
    </row>
    <row r="9203" spans="1:4">
      <c r="A9203">
        <v>9202</v>
      </c>
      <c r="B9203" s="431">
        <v>110.03301744860345</v>
      </c>
      <c r="C9203" s="324">
        <v>5.1935320157527609E-2</v>
      </c>
      <c r="D9203" s="324">
        <v>0.11301535487362284</v>
      </c>
    </row>
    <row r="9204" spans="1:4">
      <c r="A9204">
        <v>9203</v>
      </c>
      <c r="B9204" s="431">
        <v>116.91404655991565</v>
      </c>
      <c r="C9204" s="324">
        <v>5.3392330013863898E-2</v>
      </c>
      <c r="D9204" s="324">
        <v>0.11860898649374943</v>
      </c>
    </row>
    <row r="9205" spans="1:4">
      <c r="A9205">
        <v>9204</v>
      </c>
      <c r="B9205" s="431">
        <v>127.69765521700543</v>
      </c>
      <c r="C9205" s="324">
        <v>5.5356377482114541E-2</v>
      </c>
      <c r="D9205" s="324">
        <v>0.12728602482086801</v>
      </c>
    </row>
    <row r="9206" spans="1:4">
      <c r="A9206">
        <v>9205</v>
      </c>
      <c r="B9206" s="431">
        <v>137.40044222075923</v>
      </c>
      <c r="C9206" s="324">
        <v>5.299829646618958E-2</v>
      </c>
      <c r="D9206" s="324">
        <v>0.13662881443675542</v>
      </c>
    </row>
    <row r="9207" spans="1:4">
      <c r="A9207">
        <v>9206</v>
      </c>
      <c r="B9207" s="431">
        <v>143.18164703880836</v>
      </c>
      <c r="C9207" s="324">
        <v>7.0862720185361217E-2</v>
      </c>
      <c r="D9207" s="324">
        <v>0.13405081741716462</v>
      </c>
    </row>
    <row r="9208" spans="1:4">
      <c r="A9208">
        <v>9207</v>
      </c>
      <c r="B9208" s="431">
        <v>152.82028241963235</v>
      </c>
      <c r="C9208" s="324">
        <v>5.9177232994314856E-2</v>
      </c>
      <c r="D9208" s="324">
        <v>0.14704565498403693</v>
      </c>
    </row>
    <row r="9209" spans="1:4">
      <c r="A9209">
        <v>9208</v>
      </c>
      <c r="B9209" s="431">
        <v>128.22834107075801</v>
      </c>
      <c r="C9209" s="324">
        <v>6.520010489746933E-2</v>
      </c>
      <c r="D9209" s="324">
        <v>0.12424348928043</v>
      </c>
    </row>
    <row r="9210" spans="1:4">
      <c r="A9210">
        <v>9209</v>
      </c>
      <c r="B9210" s="431">
        <v>135.74677871620949</v>
      </c>
      <c r="C9210" s="324">
        <v>6.5738768743229453E-2</v>
      </c>
      <c r="D9210" s="324">
        <v>0.13013630763347867</v>
      </c>
    </row>
    <row r="9211" spans="1:4">
      <c r="A9211">
        <v>9210</v>
      </c>
      <c r="B9211" s="431">
        <v>134.25025531051838</v>
      </c>
      <c r="C9211" s="324">
        <v>7.9697157814957745E-2</v>
      </c>
      <c r="D9211" s="324">
        <v>0.12396483617456724</v>
      </c>
    </row>
    <row r="9212" spans="1:4">
      <c r="A9212">
        <v>9211</v>
      </c>
      <c r="B9212" s="431">
        <v>131.70126928480514</v>
      </c>
      <c r="C9212" s="324">
        <v>7.8372483709069199E-2</v>
      </c>
      <c r="D9212" s="324">
        <v>0.12250710553885903</v>
      </c>
    </row>
    <row r="9213" spans="1:4">
      <c r="A9213">
        <v>9212</v>
      </c>
      <c r="B9213" s="431">
        <v>118.52233649989024</v>
      </c>
      <c r="C9213" s="324">
        <v>6.0467764171989527E-2</v>
      </c>
      <c r="D9213" s="324">
        <v>0.11779564318301794</v>
      </c>
    </row>
    <row r="9214" spans="1:4">
      <c r="A9214">
        <v>9213</v>
      </c>
      <c r="B9214" s="431">
        <v>130.65200069639309</v>
      </c>
      <c r="C9214" s="324">
        <v>7.0956019848098989E-2</v>
      </c>
      <c r="D9214" s="324">
        <v>0.1241996266788804</v>
      </c>
    </row>
    <row r="9215" spans="1:4">
      <c r="A9215">
        <v>9214</v>
      </c>
      <c r="B9215" s="431">
        <v>118.71735384510157</v>
      </c>
      <c r="C9215" s="324">
        <v>5.4640703711025744E-2</v>
      </c>
      <c r="D9215" s="324">
        <v>0.11978078234004574</v>
      </c>
    </row>
    <row r="9216" spans="1:4">
      <c r="A9216">
        <v>9215</v>
      </c>
      <c r="B9216" s="431">
        <v>141.67343169612349</v>
      </c>
      <c r="C9216" s="324">
        <v>5.6307221234919144E-2</v>
      </c>
      <c r="D9216" s="324">
        <v>0.13890536347251298</v>
      </c>
    </row>
    <row r="9217" spans="1:4">
      <c r="A9217">
        <v>9216</v>
      </c>
      <c r="B9217" s="431">
        <v>129.80408799369292</v>
      </c>
      <c r="C9217" s="324">
        <v>5.8831871761396468E-2</v>
      </c>
      <c r="D9217" s="324">
        <v>0.12780943660522232</v>
      </c>
    </row>
    <row r="9218" spans="1:4">
      <c r="A9218">
        <v>9217</v>
      </c>
      <c r="B9218" s="431">
        <v>153.67482104604804</v>
      </c>
      <c r="C9218" s="324">
        <v>7.4936535765853032E-2</v>
      </c>
      <c r="D9218" s="324">
        <v>0.14045832612593667</v>
      </c>
    </row>
    <row r="9219" spans="1:4">
      <c r="A9219">
        <v>9218</v>
      </c>
      <c r="B9219" s="431">
        <v>125.32451038631832</v>
      </c>
      <c r="C9219" s="324">
        <v>6.9656739961196076E-2</v>
      </c>
      <c r="D9219" s="324">
        <v>0.12044091080633673</v>
      </c>
    </row>
    <row r="9220" spans="1:4">
      <c r="A9220">
        <v>9219</v>
      </c>
      <c r="B9220" s="431">
        <v>126.97085198321567</v>
      </c>
      <c r="C9220" s="324">
        <v>6.5067113514555214E-2</v>
      </c>
      <c r="D9220" s="324">
        <v>0.12326857088708398</v>
      </c>
    </row>
    <row r="9221" spans="1:4">
      <c r="A9221">
        <v>9220</v>
      </c>
      <c r="B9221" s="431">
        <v>115.60066662322843</v>
      </c>
      <c r="C9221" s="324">
        <v>7.173524675971607E-2</v>
      </c>
      <c r="D9221" s="324">
        <v>0.11220008018280325</v>
      </c>
    </row>
    <row r="9222" spans="1:4">
      <c r="A9222">
        <v>9221</v>
      </c>
      <c r="B9222" s="431">
        <v>140.60949482187362</v>
      </c>
      <c r="C9222" s="324">
        <v>6.0527240215114901E-2</v>
      </c>
      <c r="D9222" s="324">
        <v>0.13620663269055105</v>
      </c>
    </row>
    <row r="9223" spans="1:4">
      <c r="A9223">
        <v>9222</v>
      </c>
      <c r="B9223" s="431">
        <v>141.92942607466856</v>
      </c>
      <c r="C9223" s="324">
        <v>7.104739362888382E-2</v>
      </c>
      <c r="D9223" s="324">
        <v>0.1329963684624394</v>
      </c>
    </row>
    <row r="9224" spans="1:4">
      <c r="A9224">
        <v>9223</v>
      </c>
      <c r="B9224" s="431">
        <v>126.54889388319312</v>
      </c>
      <c r="C9224" s="324">
        <v>5.6119971920792003E-2</v>
      </c>
      <c r="D9224" s="324">
        <v>0.12602375900061188</v>
      </c>
    </row>
    <row r="9225" spans="1:4">
      <c r="A9225">
        <v>9224</v>
      </c>
      <c r="B9225" s="431">
        <v>134.30978206834962</v>
      </c>
      <c r="C9225" s="324">
        <v>6.2198728570807132E-2</v>
      </c>
      <c r="D9225" s="324">
        <v>0.13030911611189039</v>
      </c>
    </row>
    <row r="9226" spans="1:4">
      <c r="A9226">
        <v>9225</v>
      </c>
      <c r="B9226" s="431">
        <v>114.2294447271688</v>
      </c>
      <c r="C9226" s="324">
        <v>6.0522159063500426E-2</v>
      </c>
      <c r="D9226" s="324">
        <v>0.11419698833465503</v>
      </c>
    </row>
    <row r="9227" spans="1:4">
      <c r="A9227">
        <v>9226</v>
      </c>
      <c r="B9227" s="431">
        <v>143.66975737454118</v>
      </c>
      <c r="C9227" s="324">
        <v>6.1479889723230104E-2</v>
      </c>
      <c r="D9227" s="324">
        <v>0.13834864850709638</v>
      </c>
    </row>
    <row r="9228" spans="1:4">
      <c r="A9228">
        <v>9227</v>
      </c>
      <c r="B9228" s="431">
        <v>130.40887139825961</v>
      </c>
      <c r="C9228" s="324">
        <v>6.8061964138439845E-2</v>
      </c>
      <c r="D9228" s="324">
        <v>0.12500657746306343</v>
      </c>
    </row>
    <row r="9229" spans="1:4">
      <c r="A9229">
        <v>9228</v>
      </c>
      <c r="B9229" s="431">
        <v>155.50411378147541</v>
      </c>
      <c r="C9229" s="324">
        <v>7.7434864210633031E-2</v>
      </c>
      <c r="D9229" s="324">
        <v>0.14074666683186904</v>
      </c>
    </row>
    <row r="9230" spans="1:4">
      <c r="A9230">
        <v>9229</v>
      </c>
      <c r="B9230" s="431">
        <v>151.55997603031014</v>
      </c>
      <c r="C9230" s="324">
        <v>6.9179754196284221E-2</v>
      </c>
      <c r="D9230" s="324">
        <v>0.14136439175925417</v>
      </c>
    </row>
    <row r="9231" spans="1:4">
      <c r="A9231">
        <v>9230</v>
      </c>
      <c r="B9231" s="431">
        <v>111.70787785960101</v>
      </c>
      <c r="C9231" s="324">
        <v>5.2354181153864685E-2</v>
      </c>
      <c r="D9231" s="324">
        <v>0.11436797993623146</v>
      </c>
    </row>
    <row r="9232" spans="1:4">
      <c r="A9232">
        <v>9231</v>
      </c>
      <c r="B9232" s="431">
        <v>154.0244870696225</v>
      </c>
      <c r="C9232" s="324">
        <v>7.7629033959297947E-2</v>
      </c>
      <c r="D9232" s="324">
        <v>0.13954797149472253</v>
      </c>
    </row>
    <row r="9233" spans="1:4">
      <c r="A9233">
        <v>9232</v>
      </c>
      <c r="B9233" s="431">
        <v>135.05221953495214</v>
      </c>
      <c r="C9233" s="324">
        <v>5.7282142814845845E-2</v>
      </c>
      <c r="D9233" s="324">
        <v>0.13284750156251068</v>
      </c>
    </row>
    <row r="9234" spans="1:4">
      <c r="A9234">
        <v>9233</v>
      </c>
      <c r="B9234" s="431">
        <v>138.44235976751062</v>
      </c>
      <c r="C9234" s="324">
        <v>6.4877140836267333E-2</v>
      </c>
      <c r="D9234" s="324">
        <v>0.13265476925694883</v>
      </c>
    </row>
    <row r="9235" spans="1:4">
      <c r="A9235">
        <v>9234</v>
      </c>
      <c r="B9235" s="431">
        <v>131.52985931655917</v>
      </c>
      <c r="C9235" s="324">
        <v>5.2132682838538981E-2</v>
      </c>
      <c r="D9235" s="324">
        <v>0.13183963578288235</v>
      </c>
    </row>
    <row r="9236" spans="1:4">
      <c r="A9236">
        <v>9235</v>
      </c>
      <c r="B9236" s="431">
        <v>148.15471057698701</v>
      </c>
      <c r="C9236" s="324">
        <v>7.5854325050420279E-2</v>
      </c>
      <c r="D9236" s="324">
        <v>0.13585841513435126</v>
      </c>
    </row>
    <row r="9237" spans="1:4">
      <c r="A9237">
        <v>9236</v>
      </c>
      <c r="B9237" s="431">
        <v>126.75036060183028</v>
      </c>
      <c r="C9237" s="324">
        <v>5.6344405913885877E-2</v>
      </c>
      <c r="D9237" s="324">
        <v>0.12611620417827987</v>
      </c>
    </row>
    <row r="9238" spans="1:4">
      <c r="A9238">
        <v>9237</v>
      </c>
      <c r="B9238" s="431">
        <v>124.48684040480801</v>
      </c>
      <c r="C9238" s="324">
        <v>6.0281984205489039E-2</v>
      </c>
      <c r="D9238" s="324">
        <v>0.12283658761707625</v>
      </c>
    </row>
    <row r="9239" spans="1:4">
      <c r="A9239">
        <v>9238</v>
      </c>
      <c r="B9239" s="431">
        <v>130.57982133077047</v>
      </c>
      <c r="C9239" s="324">
        <v>7.8659583604270403E-2</v>
      </c>
      <c r="D9239" s="324">
        <v>0.12157375912339706</v>
      </c>
    </row>
    <row r="9240" spans="1:4">
      <c r="A9240">
        <v>9239</v>
      </c>
      <c r="B9240" s="431">
        <v>109.33097413887876</v>
      </c>
      <c r="C9240" s="324">
        <v>6.485259826055384E-2</v>
      </c>
      <c r="D9240" s="324">
        <v>0.10900454599795698</v>
      </c>
    </row>
    <row r="9241" spans="1:4">
      <c r="A9241">
        <v>9240</v>
      </c>
      <c r="B9241" s="431">
        <v>141.96906781884977</v>
      </c>
      <c r="C9241" s="324">
        <v>5.1946910653238615E-2</v>
      </c>
      <c r="D9241" s="324">
        <v>0.14109113761145536</v>
      </c>
    </row>
    <row r="9242" spans="1:4">
      <c r="A9242">
        <v>9241</v>
      </c>
      <c r="B9242" s="431">
        <v>137.73323748748811</v>
      </c>
      <c r="C9242" s="324">
        <v>6.1554328678899602E-2</v>
      </c>
      <c r="D9242" s="324">
        <v>0.13339412652231969</v>
      </c>
    </row>
    <row r="9243" spans="1:4">
      <c r="A9243">
        <v>9242</v>
      </c>
      <c r="B9243" s="431">
        <v>110.06916806890202</v>
      </c>
      <c r="C9243" s="324">
        <v>5.0600004904251553E-2</v>
      </c>
      <c r="D9243" s="324">
        <v>0.11342033208519525</v>
      </c>
    </row>
    <row r="9244" spans="1:4">
      <c r="A9244">
        <v>9243</v>
      </c>
      <c r="B9244" s="431">
        <v>112.79470099870906</v>
      </c>
      <c r="C9244" s="324">
        <v>5.4729677166198233E-2</v>
      </c>
      <c r="D9244" s="324">
        <v>0.11463288378236912</v>
      </c>
    </row>
    <row r="9245" spans="1:4">
      <c r="A9245">
        <v>9244</v>
      </c>
      <c r="B9245" s="431">
        <v>134.67318075922512</v>
      </c>
      <c r="C9245" s="324">
        <v>5.5211459391383208E-2</v>
      </c>
      <c r="D9245" s="324">
        <v>0.1333508081213641</v>
      </c>
    </row>
    <row r="9246" spans="1:4">
      <c r="A9246">
        <v>9245</v>
      </c>
      <c r="B9246" s="431">
        <v>133.59465885598757</v>
      </c>
      <c r="C9246" s="324">
        <v>5.9234358570181937E-2</v>
      </c>
      <c r="D9246" s="324">
        <v>0.13084970929505577</v>
      </c>
    </row>
    <row r="9247" spans="1:4">
      <c r="A9247">
        <v>9246</v>
      </c>
      <c r="B9247" s="431">
        <v>133.30499577214266</v>
      </c>
      <c r="C9247" s="324">
        <v>7.6467425113761534E-2</v>
      </c>
      <c r="D9247" s="324">
        <v>0.12435619946515156</v>
      </c>
    </row>
    <row r="9248" spans="1:4">
      <c r="A9248">
        <v>9247</v>
      </c>
      <c r="B9248" s="431">
        <v>146.7794375017686</v>
      </c>
      <c r="C9248" s="324">
        <v>5.9398641469608361E-2</v>
      </c>
      <c r="D9248" s="324">
        <v>0.14186343026829304</v>
      </c>
    </row>
    <row r="9249" spans="1:4">
      <c r="A9249">
        <v>9248</v>
      </c>
      <c r="B9249" s="431">
        <v>131.56754637000515</v>
      </c>
      <c r="C9249" s="324">
        <v>6.9389347345283889E-2</v>
      </c>
      <c r="D9249" s="324">
        <v>0.12546289428531435</v>
      </c>
    </row>
    <row r="9250" spans="1:4">
      <c r="A9250">
        <v>9249</v>
      </c>
      <c r="B9250" s="431">
        <v>140.7642518855161</v>
      </c>
      <c r="C9250" s="324">
        <v>7.9306553653118464E-2</v>
      </c>
      <c r="D9250" s="324">
        <v>0.12894894832823059</v>
      </c>
    </row>
    <row r="9251" spans="1:4">
      <c r="A9251">
        <v>9250</v>
      </c>
      <c r="B9251" s="431">
        <v>126.0336277990078</v>
      </c>
      <c r="C9251" s="324">
        <v>5.0496496167265113E-2</v>
      </c>
      <c r="D9251" s="324">
        <v>0.12761091085235199</v>
      </c>
    </row>
    <row r="9252" spans="1:4">
      <c r="A9252">
        <v>9251</v>
      </c>
      <c r="B9252" s="431">
        <v>114.70561315072131</v>
      </c>
      <c r="C9252" s="324">
        <v>5.8475757538562531E-2</v>
      </c>
      <c r="D9252" s="324">
        <v>0.11518401005120245</v>
      </c>
    </row>
    <row r="9253" spans="1:4">
      <c r="A9253">
        <v>9252</v>
      </c>
      <c r="B9253" s="431">
        <v>131.19690689165486</v>
      </c>
      <c r="C9253" s="324">
        <v>7.1169077097982675E-2</v>
      </c>
      <c r="D9253" s="324">
        <v>0.12455295361092235</v>
      </c>
    </row>
    <row r="9254" spans="1:4">
      <c r="A9254">
        <v>9253</v>
      </c>
      <c r="B9254" s="431">
        <v>135.63526360635606</v>
      </c>
      <c r="C9254" s="324">
        <v>6.4352852038272124E-2</v>
      </c>
      <c r="D9254" s="324">
        <v>0.13057388853006574</v>
      </c>
    </row>
    <row r="9255" spans="1:4">
      <c r="A9255">
        <v>9254</v>
      </c>
      <c r="B9255" s="431">
        <v>155.63209837582011</v>
      </c>
      <c r="C9255" s="324">
        <v>7.3371075174478384E-2</v>
      </c>
      <c r="D9255" s="324">
        <v>0.14266107918822171</v>
      </c>
    </row>
    <row r="9256" spans="1:4">
      <c r="A9256">
        <v>9255</v>
      </c>
      <c r="B9256" s="431">
        <v>124.08379803396076</v>
      </c>
      <c r="C9256" s="324">
        <v>6.9308499782024191E-2</v>
      </c>
      <c r="D9256" s="324">
        <v>0.11957097015759435</v>
      </c>
    </row>
    <row r="9257" spans="1:4">
      <c r="A9257">
        <v>9256</v>
      </c>
      <c r="B9257" s="431">
        <v>118.57595436876545</v>
      </c>
      <c r="C9257" s="324">
        <v>5.3743727139077956E-2</v>
      </c>
      <c r="D9257" s="324">
        <v>0.11994471920141125</v>
      </c>
    </row>
    <row r="9258" spans="1:4">
      <c r="A9258">
        <v>9257</v>
      </c>
      <c r="B9258" s="431">
        <v>131.56458684210278</v>
      </c>
      <c r="C9258" s="324">
        <v>7.5799102571699348E-2</v>
      </c>
      <c r="D9258" s="324">
        <v>0.12326158473015762</v>
      </c>
    </row>
    <row r="9259" spans="1:4">
      <c r="A9259">
        <v>9258</v>
      </c>
      <c r="B9259" s="431">
        <v>127.32177101217007</v>
      </c>
      <c r="C9259" s="324">
        <v>5.2917314359414075E-2</v>
      </c>
      <c r="D9259" s="324">
        <v>0.1278540145679059</v>
      </c>
    </row>
    <row r="9260" spans="1:4">
      <c r="A9260">
        <v>9259</v>
      </c>
      <c r="B9260" s="431">
        <v>121.54753033240031</v>
      </c>
      <c r="C9260" s="324">
        <v>5.0086765466298339E-2</v>
      </c>
      <c r="D9260" s="324">
        <v>0.12377229340251709</v>
      </c>
    </row>
    <row r="9261" spans="1:4">
      <c r="A9261">
        <v>9260</v>
      </c>
      <c r="B9261" s="431">
        <v>141.16464478640211</v>
      </c>
      <c r="C9261" s="324">
        <v>7.6697222756546557E-2</v>
      </c>
      <c r="D9261" s="324">
        <v>0.13022391349473206</v>
      </c>
    </row>
    <row r="9262" spans="1:4">
      <c r="A9262">
        <v>9261</v>
      </c>
      <c r="B9262" s="431">
        <v>137.99907290408495</v>
      </c>
      <c r="C9262" s="324">
        <v>6.5763955943176508E-2</v>
      </c>
      <c r="D9262" s="324">
        <v>0.13194717868590022</v>
      </c>
    </row>
    <row r="9263" spans="1:4">
      <c r="A9263">
        <v>9262</v>
      </c>
      <c r="B9263" s="431">
        <v>134.18176181954615</v>
      </c>
      <c r="C9263" s="324">
        <v>7.0273812348150555E-2</v>
      </c>
      <c r="D9263" s="324">
        <v>0.12720986674671042</v>
      </c>
    </row>
    <row r="9264" spans="1:4">
      <c r="A9264">
        <v>9263</v>
      </c>
      <c r="B9264" s="431">
        <v>109.30850391823954</v>
      </c>
      <c r="C9264" s="324">
        <v>6.1223104349907069E-2</v>
      </c>
      <c r="D9264" s="324">
        <v>0.10990993281126385</v>
      </c>
    </row>
    <row r="9265" spans="1:4">
      <c r="A9265">
        <v>9264</v>
      </c>
      <c r="B9265" s="431">
        <v>129.77273329350308</v>
      </c>
      <c r="C9265" s="324">
        <v>5.5792982883654994E-2</v>
      </c>
      <c r="D9265" s="324">
        <v>0.12890917578221051</v>
      </c>
    </row>
    <row r="9266" spans="1:4">
      <c r="A9266">
        <v>9265</v>
      </c>
      <c r="B9266" s="431">
        <v>128.21237532936905</v>
      </c>
      <c r="C9266" s="324">
        <v>6.2513182038680268E-2</v>
      </c>
      <c r="D9266" s="324">
        <v>0.12516279554169119</v>
      </c>
    </row>
    <row r="9267" spans="1:4">
      <c r="A9267">
        <v>9266</v>
      </c>
      <c r="B9267" s="431">
        <v>123.35314575313761</v>
      </c>
      <c r="C9267" s="324">
        <v>6.2158536730407991E-2</v>
      </c>
      <c r="D9267" s="324">
        <v>0.12127266332560151</v>
      </c>
    </row>
    <row r="9268" spans="1:4">
      <c r="A9268">
        <v>9267</v>
      </c>
      <c r="B9268" s="431">
        <v>133.64357086458369</v>
      </c>
      <c r="C9268" s="324">
        <v>6.0397642036153769E-2</v>
      </c>
      <c r="D9268" s="324">
        <v>0.13044395060945735</v>
      </c>
    </row>
    <row r="9269" spans="1:4">
      <c r="A9269">
        <v>9268</v>
      </c>
      <c r="B9269" s="431">
        <v>116.6044084010508</v>
      </c>
      <c r="C9269" s="324">
        <v>7.3175402676302667E-2</v>
      </c>
      <c r="D9269" s="324">
        <v>0.11258908582142135</v>
      </c>
    </row>
    <row r="9270" spans="1:4">
      <c r="A9270">
        <v>9269</v>
      </c>
      <c r="B9270" s="431">
        <v>134.71005169110398</v>
      </c>
      <c r="C9270" s="324">
        <v>6.1663860707387268E-2</v>
      </c>
      <c r="D9270" s="324">
        <v>0.13084517521078295</v>
      </c>
    </row>
    <row r="9271" spans="1:4">
      <c r="A9271">
        <v>9270</v>
      </c>
      <c r="B9271" s="431">
        <v>128.24565895413278</v>
      </c>
      <c r="C9271" s="324">
        <v>5.7620533335777248E-2</v>
      </c>
      <c r="D9271" s="324">
        <v>0.12693223817076296</v>
      </c>
    </row>
    <row r="9272" spans="1:4">
      <c r="A9272">
        <v>9271</v>
      </c>
      <c r="B9272" s="431">
        <v>118.25798580941188</v>
      </c>
      <c r="C9272" s="324">
        <v>5.1536478722252178E-2</v>
      </c>
      <c r="D9272" s="324">
        <v>0.12037618022128564</v>
      </c>
    </row>
    <row r="9273" spans="1:4">
      <c r="A9273">
        <v>9272</v>
      </c>
      <c r="B9273" s="431">
        <v>139.20052424674424</v>
      </c>
      <c r="C9273" s="324">
        <v>5.9651384865702775E-2</v>
      </c>
      <c r="D9273" s="324">
        <v>0.13539165180715582</v>
      </c>
    </row>
    <row r="9274" spans="1:4">
      <c r="A9274">
        <v>9273</v>
      </c>
      <c r="B9274" s="431">
        <v>105.65988648108298</v>
      </c>
      <c r="C9274" s="324">
        <v>6.3134222865632847E-2</v>
      </c>
      <c r="D9274" s="324">
        <v>0.1064243204564207</v>
      </c>
    </row>
    <row r="9275" spans="1:4">
      <c r="A9275">
        <v>9274</v>
      </c>
      <c r="B9275" s="431">
        <v>120.90303699179198</v>
      </c>
      <c r="C9275" s="324">
        <v>6.4391129731382779E-2</v>
      </c>
      <c r="D9275" s="324">
        <v>0.11855222721282355</v>
      </c>
    </row>
    <row r="9276" spans="1:4">
      <c r="A9276">
        <v>9275</v>
      </c>
      <c r="B9276" s="431">
        <v>127.78472952382884</v>
      </c>
      <c r="C9276" s="324">
        <v>6.4263650902669722E-2</v>
      </c>
      <c r="D9276" s="324">
        <v>0.12420474679707003</v>
      </c>
    </row>
    <row r="9277" spans="1:4">
      <c r="A9277">
        <v>9276</v>
      </c>
      <c r="B9277" s="431">
        <v>145.3203134966214</v>
      </c>
      <c r="C9277" s="324">
        <v>5.0380702298311847E-2</v>
      </c>
      <c r="D9277" s="324">
        <v>0.14477417046421479</v>
      </c>
    </row>
    <row r="9278" spans="1:4">
      <c r="A9278">
        <v>9277</v>
      </c>
      <c r="B9278" s="431">
        <v>124.22201928791981</v>
      </c>
      <c r="C9278" s="324">
        <v>6.6510510321944258E-2</v>
      </c>
      <c r="D9278" s="324">
        <v>0.12057125145337136</v>
      </c>
    </row>
    <row r="9279" spans="1:4">
      <c r="A9279">
        <v>9278</v>
      </c>
      <c r="B9279" s="431">
        <v>139.59617009523427</v>
      </c>
      <c r="C9279" s="324">
        <v>6.4308274534674498E-2</v>
      </c>
      <c r="D9279" s="324">
        <v>0.13382077558219563</v>
      </c>
    </row>
    <row r="9280" spans="1:4">
      <c r="A9280">
        <v>9279</v>
      </c>
      <c r="B9280" s="431">
        <v>146.11728017995054</v>
      </c>
      <c r="C9280" s="324">
        <v>5.1942535467419094E-2</v>
      </c>
      <c r="D9280" s="324">
        <v>0.14474041913628025</v>
      </c>
    </row>
    <row r="9281" spans="1:4">
      <c r="A9281">
        <v>9280</v>
      </c>
      <c r="B9281" s="431">
        <v>121.21482861825366</v>
      </c>
      <c r="C9281" s="324">
        <v>5.9850539220427414E-2</v>
      </c>
      <c r="D9281" s="324">
        <v>0.12024055447939676</v>
      </c>
    </row>
    <row r="9282" spans="1:4">
      <c r="A9282">
        <v>9281</v>
      </c>
      <c r="B9282" s="431">
        <v>132.52458175930266</v>
      </c>
      <c r="C9282" s="324">
        <v>5.907449966719118E-2</v>
      </c>
      <c r="D9282" s="324">
        <v>0.13001056756145701</v>
      </c>
    </row>
    <row r="9283" spans="1:4">
      <c r="A9283">
        <v>9282</v>
      </c>
      <c r="B9283" s="431">
        <v>148.42957741091445</v>
      </c>
      <c r="C9283" s="324">
        <v>7.3040245507396878E-2</v>
      </c>
      <c r="D9283" s="324">
        <v>0.13724056751804209</v>
      </c>
    </row>
    <row r="9284" spans="1:4">
      <c r="A9284">
        <v>9283</v>
      </c>
      <c r="B9284" s="431">
        <v>155.02890347720145</v>
      </c>
      <c r="C9284" s="324">
        <v>7.6723062739112904E-2</v>
      </c>
      <c r="D9284" s="324">
        <v>0.14070168979370706</v>
      </c>
    </row>
    <row r="9285" spans="1:4">
      <c r="A9285">
        <v>9284</v>
      </c>
      <c r="B9285" s="431">
        <v>119.05567387166829</v>
      </c>
      <c r="C9285" s="324">
        <v>7.1273541092534337E-2</v>
      </c>
      <c r="D9285" s="324">
        <v>0.11502573836898963</v>
      </c>
    </row>
    <row r="9286" spans="1:4">
      <c r="A9286">
        <v>9285</v>
      </c>
      <c r="B9286" s="431">
        <v>121.03122881806947</v>
      </c>
      <c r="C9286" s="324">
        <v>7.7225368557137145E-2</v>
      </c>
      <c r="D9286" s="324">
        <v>0.11484106166111853</v>
      </c>
    </row>
    <row r="9287" spans="1:4">
      <c r="A9287">
        <v>9286</v>
      </c>
      <c r="B9287" s="431">
        <v>137.36160458499404</v>
      </c>
      <c r="C9287" s="324">
        <v>7.2294085231746588E-2</v>
      </c>
      <c r="D9287" s="324">
        <v>0.12895629448320739</v>
      </c>
    </row>
    <row r="9288" spans="1:4">
      <c r="A9288">
        <v>9287</v>
      </c>
      <c r="B9288" s="431">
        <v>153.63210291897724</v>
      </c>
      <c r="C9288" s="324">
        <v>7.7064839758474779E-2</v>
      </c>
      <c r="D9288" s="324">
        <v>0.13949680995265598</v>
      </c>
    </row>
    <row r="9289" spans="1:4">
      <c r="A9289">
        <v>9288</v>
      </c>
      <c r="B9289" s="431">
        <v>143.35513641378967</v>
      </c>
      <c r="C9289" s="324">
        <v>7.9920260747857519E-2</v>
      </c>
      <c r="D9289" s="324">
        <v>0.13064525956901271</v>
      </c>
    </row>
    <row r="9290" spans="1:4">
      <c r="A9290">
        <v>9289</v>
      </c>
      <c r="B9290" s="431">
        <v>129.72812818466809</v>
      </c>
      <c r="C9290" s="324">
        <v>7.489597727306932E-2</v>
      </c>
      <c r="D9290" s="324">
        <v>0.12216121526589332</v>
      </c>
    </row>
    <row r="9291" spans="1:4">
      <c r="A9291">
        <v>9290</v>
      </c>
      <c r="B9291" s="431">
        <v>131.29466515274001</v>
      </c>
      <c r="C9291" s="324">
        <v>5.9308594767613618E-2</v>
      </c>
      <c r="D9291" s="324">
        <v>0.12888773829492267</v>
      </c>
    </row>
    <row r="9292" spans="1:4">
      <c r="A9292">
        <v>9291</v>
      </c>
      <c r="B9292" s="431">
        <v>149.29180981714981</v>
      </c>
      <c r="C9292" s="324">
        <v>5.4821752582128049E-2</v>
      </c>
      <c r="D9292" s="324">
        <v>0.14613675128939593</v>
      </c>
    </row>
    <row r="9293" spans="1:4">
      <c r="A9293">
        <v>9292</v>
      </c>
      <c r="B9293" s="431">
        <v>127.25552119757931</v>
      </c>
      <c r="C9293" s="324">
        <v>7.1253012316884939E-2</v>
      </c>
      <c r="D9293" s="324">
        <v>0.12144253696049481</v>
      </c>
    </row>
    <row r="9294" spans="1:4">
      <c r="A9294">
        <v>9293</v>
      </c>
      <c r="B9294" s="431">
        <v>132.61051148150989</v>
      </c>
      <c r="C9294" s="324">
        <v>5.6212141563283351E-2</v>
      </c>
      <c r="D9294" s="324">
        <v>0.13118334947026961</v>
      </c>
    </row>
    <row r="9295" spans="1:4">
      <c r="A9295">
        <v>9294</v>
      </c>
      <c r="B9295" s="431">
        <v>118.28070550929107</v>
      </c>
      <c r="C9295" s="324">
        <v>5.4911712265997996E-2</v>
      </c>
      <c r="D9295" s="324">
        <v>0.11931741973347777</v>
      </c>
    </row>
    <row r="9296" spans="1:4">
      <c r="A9296">
        <v>9295</v>
      </c>
      <c r="B9296" s="431">
        <v>143.90387920410234</v>
      </c>
      <c r="C9296" s="324">
        <v>7.5354136766565091E-2</v>
      </c>
      <c r="D9296" s="324">
        <v>0.13282254833435825</v>
      </c>
    </row>
    <row r="9297" spans="1:4">
      <c r="A9297">
        <v>9296</v>
      </c>
      <c r="B9297" s="431">
        <v>121.7927440332097</v>
      </c>
      <c r="C9297" s="324">
        <v>6.6315530364548569E-2</v>
      </c>
      <c r="D9297" s="324">
        <v>0.11867703892426247</v>
      </c>
    </row>
    <row r="9298" spans="1:4">
      <c r="A9298">
        <v>9297</v>
      </c>
      <c r="B9298" s="431">
        <v>126.64903014214973</v>
      </c>
      <c r="C9298" s="324">
        <v>5.2292917739736343E-2</v>
      </c>
      <c r="D9298" s="324">
        <v>0.12749439667259091</v>
      </c>
    </row>
    <row r="9299" spans="1:4">
      <c r="A9299">
        <v>9298</v>
      </c>
      <c r="B9299" s="431">
        <v>131.7535465433117</v>
      </c>
      <c r="C9299" s="324">
        <v>5.9468540856367234E-2</v>
      </c>
      <c r="D9299" s="324">
        <v>0.12921339739633778</v>
      </c>
    </row>
    <row r="9300" spans="1:4">
      <c r="A9300">
        <v>9299</v>
      </c>
      <c r="B9300" s="431">
        <v>130.93743796538092</v>
      </c>
      <c r="C9300" s="324">
        <v>5.6069006233508238E-2</v>
      </c>
      <c r="D9300" s="324">
        <v>0.1298045071792984</v>
      </c>
    </row>
    <row r="9301" spans="1:4">
      <c r="A9301">
        <v>9300</v>
      </c>
      <c r="B9301" s="431">
        <v>110.55811216925761</v>
      </c>
      <c r="C9301" s="324">
        <v>6.6992791074790434E-2</v>
      </c>
      <c r="D9301" s="324">
        <v>0.10945454010758984</v>
      </c>
    </row>
    <row r="9302" spans="1:4">
      <c r="A9302">
        <v>9301</v>
      </c>
      <c r="B9302" s="431">
        <v>152.24570849190999</v>
      </c>
      <c r="C9302" s="324">
        <v>7.0056404024388827E-2</v>
      </c>
      <c r="D9302" s="324">
        <v>0.14151392120929501</v>
      </c>
    </row>
    <row r="9303" spans="1:4">
      <c r="A9303">
        <v>9302</v>
      </c>
      <c r="B9303" s="431">
        <v>117.55113361610175</v>
      </c>
      <c r="C9303" s="324">
        <v>5.0833836617336536E-2</v>
      </c>
      <c r="D9303" s="324">
        <v>0.11997803531763487</v>
      </c>
    </row>
    <row r="9304" spans="1:4">
      <c r="A9304">
        <v>9303</v>
      </c>
      <c r="B9304" s="431">
        <v>116.71906474185262</v>
      </c>
      <c r="C9304" s="324">
        <v>6.6107454703239477E-2</v>
      </c>
      <c r="D9304" s="324">
        <v>0.11464927912065959</v>
      </c>
    </row>
    <row r="9305" spans="1:4">
      <c r="A9305">
        <v>9304</v>
      </c>
      <c r="B9305" s="431">
        <v>151.49447916775361</v>
      </c>
      <c r="C9305" s="324">
        <v>6.8053790427769434E-2</v>
      </c>
      <c r="D9305" s="324">
        <v>0.14181708557577485</v>
      </c>
    </row>
    <row r="9306" spans="1:4">
      <c r="A9306">
        <v>9305</v>
      </c>
      <c r="B9306" s="431">
        <v>126.50987600880536</v>
      </c>
      <c r="C9306" s="324">
        <v>6.6477988146468062E-2</v>
      </c>
      <c r="D9306" s="324">
        <v>0.12242288955612392</v>
      </c>
    </row>
    <row r="9307" spans="1:4">
      <c r="A9307">
        <v>9306</v>
      </c>
      <c r="B9307" s="431">
        <v>137.1097547713575</v>
      </c>
      <c r="C9307" s="324">
        <v>7.4692613764057225E-2</v>
      </c>
      <c r="D9307" s="324">
        <v>0.12788079777255942</v>
      </c>
    </row>
    <row r="9308" spans="1:4">
      <c r="A9308">
        <v>9307</v>
      </c>
      <c r="B9308" s="431">
        <v>139.12614295387792</v>
      </c>
      <c r="C9308" s="324">
        <v>7.1462890953506761E-2</v>
      </c>
      <c r="D9308" s="324">
        <v>0.13064328928573291</v>
      </c>
    </row>
    <row r="9309" spans="1:4">
      <c r="A9309">
        <v>9308</v>
      </c>
      <c r="B9309" s="431">
        <v>117.79665272441875</v>
      </c>
      <c r="C9309" s="324">
        <v>5.6351668874896912E-2</v>
      </c>
      <c r="D9309" s="324">
        <v>0.11845027857253225</v>
      </c>
    </row>
    <row r="9310" spans="1:4">
      <c r="A9310">
        <v>9309</v>
      </c>
      <c r="B9310" s="431">
        <v>125.71455216997789</v>
      </c>
      <c r="C9310" s="324">
        <v>5.7002054102254125E-2</v>
      </c>
      <c r="D9310" s="324">
        <v>0.12499878036259231</v>
      </c>
    </row>
    <row r="9311" spans="1:4">
      <c r="A9311">
        <v>9310</v>
      </c>
      <c r="B9311" s="431">
        <v>142.29905694177347</v>
      </c>
      <c r="C9311" s="324">
        <v>6.6045705515912601E-2</v>
      </c>
      <c r="D9311" s="324">
        <v>0.13530680042228665</v>
      </c>
    </row>
    <row r="9312" spans="1:4">
      <c r="A9312">
        <v>9311</v>
      </c>
      <c r="B9312" s="431">
        <v>120.51841344133297</v>
      </c>
      <c r="C9312" s="324">
        <v>5.0988084255246487E-2</v>
      </c>
      <c r="D9312" s="324">
        <v>0.12255283346169071</v>
      </c>
    </row>
    <row r="9313" spans="1:4">
      <c r="A9313">
        <v>9312</v>
      </c>
      <c r="B9313" s="431">
        <v>139.12291602657135</v>
      </c>
      <c r="C9313" s="324">
        <v>7.6033730342068589E-2</v>
      </c>
      <c r="D9313" s="324">
        <v>0.12892410580093147</v>
      </c>
    </row>
    <row r="9314" spans="1:4">
      <c r="A9314">
        <v>9313</v>
      </c>
      <c r="B9314" s="431">
        <v>144.61192296106276</v>
      </c>
      <c r="C9314" s="324">
        <v>5.0774678402009742E-2</v>
      </c>
      <c r="D9314" s="324">
        <v>0.14396084759448535</v>
      </c>
    </row>
    <row r="9315" spans="1:4">
      <c r="A9315">
        <v>9314</v>
      </c>
      <c r="B9315" s="431">
        <v>96.966762390770612</v>
      </c>
      <c r="C9315" s="324">
        <v>5.4502622277709946E-2</v>
      </c>
      <c r="D9315" s="324">
        <v>0.1009975614676047</v>
      </c>
    </row>
    <row r="9316" spans="1:4">
      <c r="A9316">
        <v>9315</v>
      </c>
      <c r="B9316" s="431">
        <v>130.01096336908188</v>
      </c>
      <c r="C9316" s="324">
        <v>5.9049063929845144E-2</v>
      </c>
      <c r="D9316" s="324">
        <v>0.12790396161036061</v>
      </c>
    </row>
    <row r="9317" spans="1:4">
      <c r="A9317">
        <v>9316</v>
      </c>
      <c r="B9317" s="431">
        <v>140.49589700745318</v>
      </c>
      <c r="C9317" s="324">
        <v>7.6799925322085585E-2</v>
      </c>
      <c r="D9317" s="324">
        <v>0.12967951221576907</v>
      </c>
    </row>
    <row r="9318" spans="1:4">
      <c r="A9318">
        <v>9317</v>
      </c>
      <c r="B9318" s="431">
        <v>121.56369168621598</v>
      </c>
      <c r="C9318" s="324">
        <v>6.8537530595686999E-2</v>
      </c>
      <c r="D9318" s="324">
        <v>0.11781135633860265</v>
      </c>
    </row>
    <row r="9319" spans="1:4">
      <c r="A9319">
        <v>9318</v>
      </c>
      <c r="B9319" s="431">
        <v>124.51811093989457</v>
      </c>
      <c r="C9319" s="324">
        <v>6.0861803489207202E-2</v>
      </c>
      <c r="D9319" s="324">
        <v>0.12266795283147484</v>
      </c>
    </row>
    <row r="9320" spans="1:4">
      <c r="A9320">
        <v>9319</v>
      </c>
      <c r="B9320" s="431">
        <v>116.48192192929659</v>
      </c>
      <c r="C9320" s="324">
        <v>6.5202872238682055E-2</v>
      </c>
      <c r="D9320" s="324">
        <v>0.11471605094002288</v>
      </c>
    </row>
    <row r="9321" spans="1:4">
      <c r="A9321">
        <v>9320</v>
      </c>
      <c r="B9321" s="431">
        <v>115.74983068572287</v>
      </c>
      <c r="C9321" s="324">
        <v>6.1136901714437135E-2</v>
      </c>
      <c r="D9321" s="324">
        <v>0.11528678437302263</v>
      </c>
    </row>
    <row r="9322" spans="1:4">
      <c r="A9322">
        <v>9321</v>
      </c>
      <c r="B9322" s="431">
        <v>126.74109393502239</v>
      </c>
      <c r="C9322" s="324">
        <v>7.4874155127850436E-2</v>
      </c>
      <c r="D9322" s="324">
        <v>0.11988355419038574</v>
      </c>
    </row>
    <row r="9323" spans="1:4">
      <c r="A9323">
        <v>9322</v>
      </c>
      <c r="B9323" s="431">
        <v>125.0719734001289</v>
      </c>
      <c r="C9323" s="324">
        <v>6.3404178010953674E-2</v>
      </c>
      <c r="D9323" s="324">
        <v>0.12227693177059427</v>
      </c>
    </row>
    <row r="9324" spans="1:4">
      <c r="A9324">
        <v>9323</v>
      </c>
      <c r="B9324" s="431">
        <v>129.2737495307357</v>
      </c>
      <c r="C9324" s="324">
        <v>6.1284463555218868E-2</v>
      </c>
      <c r="D9324" s="324">
        <v>0.12647624416187547</v>
      </c>
    </row>
    <row r="9325" spans="1:4">
      <c r="A9325">
        <v>9324</v>
      </c>
      <c r="B9325" s="431">
        <v>154.05500801504508</v>
      </c>
      <c r="C9325" s="324">
        <v>7.2591874917313406E-2</v>
      </c>
      <c r="D9325" s="324">
        <v>0.14179222434417679</v>
      </c>
    </row>
    <row r="9326" spans="1:4">
      <c r="A9326">
        <v>9325</v>
      </c>
      <c r="B9326" s="431">
        <v>138.15733376897393</v>
      </c>
      <c r="C9326" s="324">
        <v>6.2644956592770737E-2</v>
      </c>
      <c r="D9326" s="324">
        <v>0.13330842057232156</v>
      </c>
    </row>
    <row r="9327" spans="1:4">
      <c r="A9327">
        <v>9326</v>
      </c>
      <c r="B9327" s="431">
        <v>117.74276380505317</v>
      </c>
      <c r="C9327" s="324">
        <v>7.2137106043350468E-2</v>
      </c>
      <c r="D9327" s="324">
        <v>0.11375764278102733</v>
      </c>
    </row>
    <row r="9328" spans="1:4">
      <c r="A9328">
        <v>9327</v>
      </c>
      <c r="B9328" s="431">
        <v>154.55091661635447</v>
      </c>
      <c r="C9328" s="324">
        <v>7.1734827832195369E-2</v>
      </c>
      <c r="D9328" s="324">
        <v>0.14256420950467999</v>
      </c>
    </row>
    <row r="9329" spans="1:4">
      <c r="A9329">
        <v>9328</v>
      </c>
      <c r="B9329" s="431">
        <v>138.65492255913423</v>
      </c>
      <c r="C9329" s="324">
        <v>7.3871515097036738E-2</v>
      </c>
      <c r="D9329" s="324">
        <v>0.12936952136777946</v>
      </c>
    </row>
    <row r="9330" spans="1:4">
      <c r="A9330">
        <v>9329</v>
      </c>
      <c r="B9330" s="431">
        <v>138.69640287744014</v>
      </c>
      <c r="C9330" s="324">
        <v>7.1042710016967131E-2</v>
      </c>
      <c r="D9330" s="324">
        <v>0.1304673230170173</v>
      </c>
    </row>
    <row r="9331" spans="1:4">
      <c r="A9331">
        <v>9330</v>
      </c>
      <c r="B9331" s="431">
        <v>137.03712204917829</v>
      </c>
      <c r="C9331" s="324">
        <v>5.1677583717590937E-2</v>
      </c>
      <c r="D9331" s="324">
        <v>0.13686893653268575</v>
      </c>
    </row>
    <row r="9332" spans="1:4">
      <c r="A9332">
        <v>9331</v>
      </c>
      <c r="B9332" s="431">
        <v>145.962673346993</v>
      </c>
      <c r="C9332" s="324">
        <v>6.834484515634591E-2</v>
      </c>
      <c r="D9332" s="324">
        <v>0.13728457832767788</v>
      </c>
    </row>
    <row r="9333" spans="1:4">
      <c r="A9333">
        <v>9332</v>
      </c>
      <c r="B9333" s="431">
        <v>131.86381787359383</v>
      </c>
      <c r="C9333" s="324">
        <v>7.340525485733769E-2</v>
      </c>
      <c r="D9333" s="324">
        <v>0.12430282154988323</v>
      </c>
    </row>
    <row r="9334" spans="1:4">
      <c r="A9334">
        <v>9333</v>
      </c>
      <c r="B9334" s="431">
        <v>123.94340030971345</v>
      </c>
      <c r="C9334" s="324">
        <v>5.3734922508585699E-2</v>
      </c>
      <c r="D9334" s="324">
        <v>0.12461542938331488</v>
      </c>
    </row>
    <row r="9335" spans="1:4">
      <c r="A9335">
        <v>9334</v>
      </c>
      <c r="B9335" s="431">
        <v>134.21005470812815</v>
      </c>
      <c r="C9335" s="324">
        <v>7.560844921302444E-2</v>
      </c>
      <c r="D9335" s="324">
        <v>0.12534028590979043</v>
      </c>
    </row>
    <row r="9336" spans="1:4">
      <c r="A9336">
        <v>9335</v>
      </c>
      <c r="B9336" s="431">
        <v>135.40345397032794</v>
      </c>
      <c r="C9336" s="324">
        <v>5.7952932164982394E-2</v>
      </c>
      <c r="D9336" s="324">
        <v>0.13287878830390923</v>
      </c>
    </row>
    <row r="9337" spans="1:4">
      <c r="A9337">
        <v>9336</v>
      </c>
      <c r="B9337" s="431">
        <v>135.86066920382652</v>
      </c>
      <c r="C9337" s="324">
        <v>7.3583511199608223E-2</v>
      </c>
      <c r="D9337" s="324">
        <v>0.12732297280597246</v>
      </c>
    </row>
    <row r="9338" spans="1:4">
      <c r="A9338">
        <v>9337</v>
      </c>
      <c r="B9338" s="431">
        <v>124.37800734538496</v>
      </c>
      <c r="C9338" s="324">
        <v>6.840361995548179E-2</v>
      </c>
      <c r="D9338" s="324">
        <v>0.12009070906577515</v>
      </c>
    </row>
    <row r="9339" spans="1:4">
      <c r="A9339">
        <v>9338</v>
      </c>
      <c r="B9339" s="431">
        <v>131.42626767950924</v>
      </c>
      <c r="C9339" s="324">
        <v>7.9426085962646678E-2</v>
      </c>
      <c r="D9339" s="324">
        <v>0.12195517226344441</v>
      </c>
    </row>
    <row r="9340" spans="1:4">
      <c r="A9340">
        <v>9339</v>
      </c>
      <c r="B9340" s="431">
        <v>128.69407542686824</v>
      </c>
      <c r="C9340" s="324">
        <v>5.9394025876835933E-2</v>
      </c>
      <c r="D9340" s="324">
        <v>0.12667093380701669</v>
      </c>
    </row>
    <row r="9341" spans="1:4">
      <c r="A9341">
        <v>9340</v>
      </c>
      <c r="B9341" s="431">
        <v>152.03169630860086</v>
      </c>
      <c r="C9341" s="324">
        <v>7.867167321437582E-2</v>
      </c>
      <c r="D9341" s="324">
        <v>0.13760767977268254</v>
      </c>
    </row>
    <row r="9342" spans="1:4">
      <c r="A9342">
        <v>9341</v>
      </c>
      <c r="B9342" s="431">
        <v>141.35447491656245</v>
      </c>
      <c r="C9342" s="324">
        <v>6.0477440296894613E-2</v>
      </c>
      <c r="D9342" s="324">
        <v>0.13684922564309923</v>
      </c>
    </row>
    <row r="9343" spans="1:4">
      <c r="A9343">
        <v>9342</v>
      </c>
      <c r="B9343" s="431">
        <v>143.8477728791587</v>
      </c>
      <c r="C9343" s="324">
        <v>6.6747938905259568E-2</v>
      </c>
      <c r="D9343" s="324">
        <v>0.13626327296103785</v>
      </c>
    </row>
    <row r="9344" spans="1:4">
      <c r="A9344">
        <v>9343</v>
      </c>
      <c r="B9344" s="431">
        <v>139.29477699817053</v>
      </c>
      <c r="C9344" s="324">
        <v>6.249998327926732E-2</v>
      </c>
      <c r="D9344" s="324">
        <v>0.13430412017706941</v>
      </c>
    </row>
    <row r="9345" spans="1:4">
      <c r="A9345">
        <v>9344</v>
      </c>
      <c r="B9345" s="431">
        <v>156.10196550625813</v>
      </c>
      <c r="C9345" s="324">
        <v>7.9306872249258156E-2</v>
      </c>
      <c r="D9345" s="324">
        <v>0.14037187218928687</v>
      </c>
    </row>
    <row r="9346" spans="1:4">
      <c r="A9346">
        <v>9345</v>
      </c>
      <c r="B9346" s="431">
        <v>143.56114501777421</v>
      </c>
      <c r="C9346" s="324">
        <v>7.6020387958744717E-2</v>
      </c>
      <c r="D9346" s="324">
        <v>0.13230055865462076</v>
      </c>
    </row>
    <row r="9347" spans="1:4">
      <c r="A9347">
        <v>9346</v>
      </c>
      <c r="B9347" s="431">
        <v>128.45679367125072</v>
      </c>
      <c r="C9347" s="324">
        <v>5.7723016924095816E-2</v>
      </c>
      <c r="D9347" s="324">
        <v>0.12707436298653554</v>
      </c>
    </row>
    <row r="9348" spans="1:4">
      <c r="A9348">
        <v>9347</v>
      </c>
      <c r="B9348" s="431">
        <v>135.21423526868733</v>
      </c>
      <c r="C9348" s="324">
        <v>5.8665179050837263E-2</v>
      </c>
      <c r="D9348" s="324">
        <v>0.13243625256229891</v>
      </c>
    </row>
    <row r="9349" spans="1:4">
      <c r="A9349">
        <v>9348</v>
      </c>
      <c r="B9349" s="431">
        <v>135.04831859751923</v>
      </c>
      <c r="C9349" s="324">
        <v>7.0014839004732127E-2</v>
      </c>
      <c r="D9349" s="324">
        <v>0.12798598526213462</v>
      </c>
    </row>
    <row r="9350" spans="1:4">
      <c r="A9350">
        <v>9349</v>
      </c>
      <c r="B9350" s="431">
        <v>152.36403604656186</v>
      </c>
      <c r="C9350" s="324">
        <v>6.1556619969921476E-2</v>
      </c>
      <c r="D9350" s="324">
        <v>0.14552470683593954</v>
      </c>
    </row>
    <row r="9351" spans="1:4">
      <c r="A9351">
        <v>9350</v>
      </c>
      <c r="B9351" s="431">
        <v>127.99959946820759</v>
      </c>
      <c r="C9351" s="324">
        <v>6.3601941235178122E-2</v>
      </c>
      <c r="D9351" s="324">
        <v>0.12460877330367641</v>
      </c>
    </row>
    <row r="9352" spans="1:4">
      <c r="A9352">
        <v>9351</v>
      </c>
      <c r="B9352" s="431">
        <v>123.54827422169102</v>
      </c>
      <c r="C9352" s="324">
        <v>6.7290307817650177E-2</v>
      </c>
      <c r="D9352" s="324">
        <v>0.11978173354222414</v>
      </c>
    </row>
    <row r="9353" spans="1:4">
      <c r="A9353">
        <v>9352</v>
      </c>
      <c r="B9353" s="431">
        <v>131.36781954852214</v>
      </c>
      <c r="C9353" s="324">
        <v>5.6077378623223574E-2</v>
      </c>
      <c r="D9353" s="324">
        <v>0.13017030110030456</v>
      </c>
    </row>
    <row r="9354" spans="1:4">
      <c r="A9354">
        <v>9353</v>
      </c>
      <c r="B9354" s="431">
        <v>142.84795346269931</v>
      </c>
      <c r="C9354" s="324">
        <v>6.9862356302264311E-2</v>
      </c>
      <c r="D9354" s="324">
        <v>0.13419126878231677</v>
      </c>
    </row>
    <row r="9355" spans="1:4">
      <c r="A9355">
        <v>9354</v>
      </c>
      <c r="B9355" s="431">
        <v>132.52246384194561</v>
      </c>
      <c r="C9355" s="324">
        <v>6.2208830915488691E-2</v>
      </c>
      <c r="D9355" s="324">
        <v>0.12882912776715494</v>
      </c>
    </row>
    <row r="9356" spans="1:4">
      <c r="A9356">
        <v>9355</v>
      </c>
      <c r="B9356" s="431">
        <v>141.10232074720381</v>
      </c>
      <c r="C9356" s="324">
        <v>6.2851565560722522E-2</v>
      </c>
      <c r="D9356" s="324">
        <v>0.13564868951211151</v>
      </c>
    </row>
    <row r="9357" spans="1:4">
      <c r="A9357">
        <v>9356</v>
      </c>
      <c r="B9357" s="431">
        <v>139.3361943093395</v>
      </c>
      <c r="C9357" s="324">
        <v>5.180491882460421E-2</v>
      </c>
      <c r="D9357" s="324">
        <v>0.1388381289851201</v>
      </c>
    </row>
    <row r="9358" spans="1:4">
      <c r="A9358">
        <v>9357</v>
      </c>
      <c r="B9358" s="431">
        <v>121.7897002948885</v>
      </c>
      <c r="C9358" s="324">
        <v>7.4404861253874785E-2</v>
      </c>
      <c r="D9358" s="324">
        <v>0.11623373820618664</v>
      </c>
    </row>
    <row r="9359" spans="1:4">
      <c r="A9359">
        <v>9358</v>
      </c>
      <c r="B9359" s="431">
        <v>131.03414120195652</v>
      </c>
      <c r="C9359" s="324">
        <v>6.9498729980317281E-2</v>
      </c>
      <c r="D9359" s="324">
        <v>0.12500309368196755</v>
      </c>
    </row>
    <row r="9360" spans="1:4">
      <c r="A9360">
        <v>9359</v>
      </c>
      <c r="B9360" s="431">
        <v>144.93087972833462</v>
      </c>
      <c r="C9360" s="324">
        <v>6.6373889994050334E-2</v>
      </c>
      <c r="D9360" s="324">
        <v>0.13729144539112592</v>
      </c>
    </row>
    <row r="9361" spans="1:4">
      <c r="A9361">
        <v>9360</v>
      </c>
      <c r="B9361" s="431">
        <v>115.30620756711177</v>
      </c>
      <c r="C9361" s="324">
        <v>5.3167974042318752E-2</v>
      </c>
      <c r="D9361" s="324">
        <v>0.1172758936148184</v>
      </c>
    </row>
    <row r="9362" spans="1:4">
      <c r="A9362">
        <v>9361</v>
      </c>
      <c r="B9362" s="431">
        <v>148.68451101071997</v>
      </c>
      <c r="C9362" s="324">
        <v>7.6429525234936513E-2</v>
      </c>
      <c r="D9362" s="324">
        <v>0.13602350693869505</v>
      </c>
    </row>
    <row r="9363" spans="1:4">
      <c r="A9363">
        <v>9362</v>
      </c>
      <c r="B9363" s="431">
        <v>132.31936596272689</v>
      </c>
      <c r="C9363" s="324">
        <v>5.169047569934767E-2</v>
      </c>
      <c r="D9363" s="324">
        <v>0.13270898458545119</v>
      </c>
    </row>
    <row r="9364" spans="1:4">
      <c r="A9364">
        <v>9363</v>
      </c>
      <c r="B9364" s="431">
        <v>109.77043672024406</v>
      </c>
      <c r="C9364" s="324">
        <v>6.4101680919575355E-2</v>
      </c>
      <c r="D9364" s="324">
        <v>0.1095526931705469</v>
      </c>
    </row>
    <row r="9365" spans="1:4">
      <c r="A9365">
        <v>9364</v>
      </c>
      <c r="B9365" s="431">
        <v>119.02101520933024</v>
      </c>
      <c r="C9365" s="324">
        <v>5.9075597766356361E-2</v>
      </c>
      <c r="D9365" s="324">
        <v>0.1186429816593465</v>
      </c>
    </row>
    <row r="9366" spans="1:4">
      <c r="A9366">
        <v>9365</v>
      </c>
      <c r="B9366" s="431">
        <v>127.7350085252107</v>
      </c>
      <c r="C9366" s="324">
        <v>5.8875355314871002E-2</v>
      </c>
      <c r="D9366" s="324">
        <v>0.1260496249025444</v>
      </c>
    </row>
    <row r="9367" spans="1:4">
      <c r="A9367">
        <v>9366</v>
      </c>
      <c r="B9367" s="431">
        <v>118.3321002706097</v>
      </c>
      <c r="C9367" s="324">
        <v>5.2531658021049421E-2</v>
      </c>
      <c r="D9367" s="324">
        <v>0.12012060764096247</v>
      </c>
    </row>
    <row r="9368" spans="1:4">
      <c r="A9368">
        <v>9367</v>
      </c>
      <c r="B9368" s="431">
        <v>131.52684190809717</v>
      </c>
      <c r="C9368" s="324">
        <v>7.9878780678789493E-2</v>
      </c>
      <c r="D9368" s="324">
        <v>0.12188191008289045</v>
      </c>
    </row>
    <row r="9369" spans="1:4">
      <c r="A9369">
        <v>9368</v>
      </c>
      <c r="B9369" s="431">
        <v>108.40096792312275</v>
      </c>
      <c r="C9369" s="324">
        <v>5.2057451583471831E-2</v>
      </c>
      <c r="D9369" s="324">
        <v>0.11154744217357326</v>
      </c>
    </row>
    <row r="9370" spans="1:4">
      <c r="A9370">
        <v>9369</v>
      </c>
      <c r="B9370" s="431">
        <v>133.80528815010408</v>
      </c>
      <c r="C9370" s="324">
        <v>5.8346648094405727E-2</v>
      </c>
      <c r="D9370" s="324">
        <v>0.1313709576296985</v>
      </c>
    </row>
    <row r="9371" spans="1:4">
      <c r="A9371">
        <v>9370</v>
      </c>
      <c r="B9371" s="431">
        <v>112.1704630806755</v>
      </c>
      <c r="C9371" s="324">
        <v>6.8782631805531042E-2</v>
      </c>
      <c r="D9371" s="324">
        <v>0.11028232142312294</v>
      </c>
    </row>
    <row r="9372" spans="1:4">
      <c r="A9372">
        <v>9371</v>
      </c>
      <c r="B9372" s="431">
        <v>137.583374944773</v>
      </c>
      <c r="C9372" s="324">
        <v>6.6142701081066721E-2</v>
      </c>
      <c r="D9372" s="324">
        <v>0.13146422878166614</v>
      </c>
    </row>
    <row r="9373" spans="1:4">
      <c r="A9373">
        <v>9372</v>
      </c>
      <c r="B9373" s="431">
        <v>143.99674659991027</v>
      </c>
      <c r="C9373" s="324">
        <v>7.7406890586673702E-2</v>
      </c>
      <c r="D9373" s="324">
        <v>0.13209010467957574</v>
      </c>
    </row>
    <row r="9374" spans="1:4">
      <c r="A9374">
        <v>9373</v>
      </c>
      <c r="B9374" s="431">
        <v>121.45574395472767</v>
      </c>
      <c r="C9374" s="324">
        <v>6.2786408584931133E-2</v>
      </c>
      <c r="D9374" s="324">
        <v>0.11950652483763073</v>
      </c>
    </row>
    <row r="9375" spans="1:4">
      <c r="A9375">
        <v>9374</v>
      </c>
      <c r="B9375" s="431">
        <v>124.85343471709635</v>
      </c>
      <c r="C9375" s="324">
        <v>5.884415697718233E-2</v>
      </c>
      <c r="D9375" s="324">
        <v>0.12363163868355903</v>
      </c>
    </row>
    <row r="9376" spans="1:4">
      <c r="A9376">
        <v>9375</v>
      </c>
      <c r="B9376" s="431">
        <v>141.7398076172181</v>
      </c>
      <c r="C9376" s="324">
        <v>6.4324665220605523E-2</v>
      </c>
      <c r="D9376" s="324">
        <v>0.13556198940686404</v>
      </c>
    </row>
    <row r="9377" spans="1:4">
      <c r="A9377">
        <v>9376</v>
      </c>
      <c r="B9377" s="431">
        <v>113.60513548645275</v>
      </c>
      <c r="C9377" s="324">
        <v>5.5032183977324602E-2</v>
      </c>
      <c r="D9377" s="324">
        <v>0.11524526601434332</v>
      </c>
    </row>
    <row r="9378" spans="1:4">
      <c r="A9378">
        <v>9377</v>
      </c>
      <c r="B9378" s="431">
        <v>118.36746498827327</v>
      </c>
      <c r="C9378" s="324">
        <v>6.2008577092554695E-2</v>
      </c>
      <c r="D9378" s="324">
        <v>0.11719899254981705</v>
      </c>
    </row>
    <row r="9379" spans="1:4">
      <c r="A9379">
        <v>9378</v>
      </c>
      <c r="B9379" s="431">
        <v>130.55720918007651</v>
      </c>
      <c r="C9379" s="324">
        <v>5.435508181078131E-2</v>
      </c>
      <c r="D9379" s="324">
        <v>0.13012974968003455</v>
      </c>
    </row>
    <row r="9380" spans="1:4">
      <c r="A9380">
        <v>9379</v>
      </c>
      <c r="B9380" s="431">
        <v>147.48696841490232</v>
      </c>
      <c r="C9380" s="324">
        <v>6.8915819911712695E-2</v>
      </c>
      <c r="D9380" s="324">
        <v>0.13825265108118293</v>
      </c>
    </row>
    <row r="9381" spans="1:4">
      <c r="A9381">
        <v>9380</v>
      </c>
      <c r="B9381" s="431">
        <v>125.03482442043537</v>
      </c>
      <c r="C9381" s="324">
        <v>6.9600202026590799E-2</v>
      </c>
      <c r="D9381" s="324">
        <v>0.12023024487653823</v>
      </c>
    </row>
    <row r="9382" spans="1:4">
      <c r="A9382">
        <v>9381</v>
      </c>
      <c r="B9382" s="431">
        <v>134.69482192628294</v>
      </c>
      <c r="C9382" s="324">
        <v>5.7911540566902397E-2</v>
      </c>
      <c r="D9382" s="324">
        <v>0.1322945026536565</v>
      </c>
    </row>
    <row r="9383" spans="1:4">
      <c r="A9383">
        <v>9382</v>
      </c>
      <c r="B9383" s="431">
        <v>119.58309507139653</v>
      </c>
      <c r="C9383" s="324">
        <v>5.1609354830165093E-2</v>
      </c>
      <c r="D9383" s="324">
        <v>0.12152011608766503</v>
      </c>
    </row>
    <row r="9384" spans="1:4">
      <c r="A9384">
        <v>9383</v>
      </c>
      <c r="B9384" s="431">
        <v>131.72309120451177</v>
      </c>
      <c r="C9384" s="324">
        <v>5.6380237418403964E-2</v>
      </c>
      <c r="D9384" s="324">
        <v>0.13035874289895694</v>
      </c>
    </row>
    <row r="9385" spans="1:4">
      <c r="A9385">
        <v>9384</v>
      </c>
      <c r="B9385" s="431">
        <v>124.43979337290141</v>
      </c>
      <c r="C9385" s="324">
        <v>5.344277565993498E-2</v>
      </c>
      <c r="D9385" s="324">
        <v>0.12514984206247465</v>
      </c>
    </row>
    <row r="9386" spans="1:4">
      <c r="A9386">
        <v>9385</v>
      </c>
      <c r="B9386" s="431">
        <v>139.10299648440309</v>
      </c>
      <c r="C9386" s="324">
        <v>6.1791272452935239E-2</v>
      </c>
      <c r="D9386" s="324">
        <v>0.13443349378439748</v>
      </c>
    </row>
    <row r="9387" spans="1:4">
      <c r="A9387">
        <v>9386</v>
      </c>
      <c r="B9387" s="431">
        <v>138.94131656414442</v>
      </c>
      <c r="C9387" s="324">
        <v>5.2169722035606263E-2</v>
      </c>
      <c r="D9387" s="324">
        <v>0.13833254738248199</v>
      </c>
    </row>
    <row r="9388" spans="1:4">
      <c r="A9388">
        <v>9387</v>
      </c>
      <c r="B9388" s="431">
        <v>128.05690824487314</v>
      </c>
      <c r="C9388" s="324">
        <v>5.2268665806515457E-2</v>
      </c>
      <c r="D9388" s="324">
        <v>0.12873869554664089</v>
      </c>
    </row>
    <row r="9389" spans="1:4">
      <c r="A9389">
        <v>9388</v>
      </c>
      <c r="B9389" s="431">
        <v>162.9158754108519</v>
      </c>
      <c r="C9389" s="324">
        <v>7.8593238228276949E-2</v>
      </c>
      <c r="D9389" s="324">
        <v>0.14578182545488313</v>
      </c>
    </row>
    <row r="9390" spans="1:4">
      <c r="A9390">
        <v>9389</v>
      </c>
      <c r="B9390" s="431">
        <v>154.02981539145907</v>
      </c>
      <c r="C9390" s="324">
        <v>7.8248849882860128E-2</v>
      </c>
      <c r="D9390" s="324">
        <v>0.13928381698967132</v>
      </c>
    </row>
    <row r="9391" spans="1:4">
      <c r="A9391">
        <v>9390</v>
      </c>
      <c r="B9391" s="431">
        <v>156.47757262891244</v>
      </c>
      <c r="C9391" s="324">
        <v>7.4624536742747077E-2</v>
      </c>
      <c r="D9391" s="324">
        <v>0.14274277654160097</v>
      </c>
    </row>
    <row r="9392" spans="1:4">
      <c r="A9392">
        <v>9391</v>
      </c>
      <c r="B9392" s="431">
        <v>128.46195002028901</v>
      </c>
      <c r="C9392" s="324">
        <v>5.7917130346371387E-2</v>
      </c>
      <c r="D9392" s="324">
        <v>0.1270083647692454</v>
      </c>
    </row>
    <row r="9393" spans="1:4">
      <c r="A9393">
        <v>9392</v>
      </c>
      <c r="B9393" s="431">
        <v>130.35393025440229</v>
      </c>
      <c r="C9393" s="324">
        <v>6.5956713872010228E-2</v>
      </c>
      <c r="D9393" s="324">
        <v>0.12569993333056162</v>
      </c>
    </row>
    <row r="9394" spans="1:4">
      <c r="A9394">
        <v>9393</v>
      </c>
      <c r="B9394" s="431">
        <v>135.62886255960393</v>
      </c>
      <c r="C9394" s="324">
        <v>7.4217841226709005E-2</v>
      </c>
      <c r="D9394" s="324">
        <v>0.12691658120543872</v>
      </c>
    </row>
    <row r="9395" spans="1:4">
      <c r="A9395">
        <v>9394</v>
      </c>
      <c r="B9395" s="431">
        <v>139.33509035349826</v>
      </c>
      <c r="C9395" s="324">
        <v>7.0757090603353973E-2</v>
      </c>
      <c r="D9395" s="324">
        <v>0.13107690766830599</v>
      </c>
    </row>
    <row r="9396" spans="1:4">
      <c r="A9396">
        <v>9395</v>
      </c>
      <c r="B9396" s="431">
        <v>149.28081054380149</v>
      </c>
      <c r="C9396" s="324">
        <v>7.669797107889223E-2</v>
      </c>
      <c r="D9396" s="324">
        <v>0.13636398221628321</v>
      </c>
    </row>
    <row r="9397" spans="1:4">
      <c r="A9397">
        <v>9396</v>
      </c>
      <c r="B9397" s="431">
        <v>113.96201227775752</v>
      </c>
      <c r="C9397" s="324">
        <v>6.8304879892759435E-2</v>
      </c>
      <c r="D9397" s="324">
        <v>0.11183199674954546</v>
      </c>
    </row>
    <row r="9398" spans="1:4">
      <c r="A9398">
        <v>9397</v>
      </c>
      <c r="B9398" s="431">
        <v>98.877020950755366</v>
      </c>
      <c r="C9398" s="324">
        <v>5.5622314650389512E-2</v>
      </c>
      <c r="D9398" s="324">
        <v>0.10241202827327096</v>
      </c>
    </row>
    <row r="9399" spans="1:4">
      <c r="A9399">
        <v>9398</v>
      </c>
      <c r="B9399" s="431">
        <v>140.68641821000958</v>
      </c>
      <c r="C9399" s="324">
        <v>6.0825125454377911E-2</v>
      </c>
      <c r="D9399" s="324">
        <v>0.13614639529043607</v>
      </c>
    </row>
    <row r="9400" spans="1:4">
      <c r="A9400">
        <v>9399</v>
      </c>
      <c r="B9400" s="431">
        <v>141.48017604569168</v>
      </c>
      <c r="C9400" s="324">
        <v>7.8181637440892696E-2</v>
      </c>
      <c r="D9400" s="324">
        <v>0.12990276887638016</v>
      </c>
    </row>
    <row r="9401" spans="1:4">
      <c r="A9401">
        <v>9400</v>
      </c>
      <c r="B9401" s="431">
        <v>119.58544385072624</v>
      </c>
      <c r="C9401" s="324">
        <v>5.3343887908078681E-2</v>
      </c>
      <c r="D9401" s="324">
        <v>0.12095288653573852</v>
      </c>
    </row>
    <row r="9402" spans="1:4">
      <c r="A9402">
        <v>9401</v>
      </c>
      <c r="B9402" s="431">
        <v>133.05628508529918</v>
      </c>
      <c r="C9402" s="324">
        <v>7.9462613654072686E-2</v>
      </c>
      <c r="D9402" s="324">
        <v>0.12315606948333377</v>
      </c>
    </row>
    <row r="9403" spans="1:4">
      <c r="A9403">
        <v>9402</v>
      </c>
      <c r="B9403" s="431">
        <v>146.42525939155061</v>
      </c>
      <c r="C9403" s="324">
        <v>5.8124980771972326E-2</v>
      </c>
      <c r="D9403" s="324">
        <v>0.14214227344068259</v>
      </c>
    </row>
    <row r="9404" spans="1:4">
      <c r="A9404">
        <v>9403</v>
      </c>
      <c r="B9404" s="431">
        <v>142.30220836624528</v>
      </c>
      <c r="C9404" s="324">
        <v>5.6683094215897421E-2</v>
      </c>
      <c r="D9404" s="324">
        <v>0.13927904627817711</v>
      </c>
    </row>
    <row r="9405" spans="1:4">
      <c r="A9405">
        <v>9404</v>
      </c>
      <c r="B9405" s="431">
        <v>115.37256978616546</v>
      </c>
      <c r="C9405" s="324">
        <v>7.2726083883422471E-2</v>
      </c>
      <c r="D9405" s="324">
        <v>0.11175688434059458</v>
      </c>
    </row>
    <row r="9406" spans="1:4">
      <c r="A9406">
        <v>9405</v>
      </c>
      <c r="B9406" s="431">
        <v>153.05563571789909</v>
      </c>
      <c r="C9406" s="324">
        <v>7.3764648038784353E-2</v>
      </c>
      <c r="D9406" s="324">
        <v>0.14049882232104016</v>
      </c>
    </row>
    <row r="9407" spans="1:4">
      <c r="A9407">
        <v>9406</v>
      </c>
      <c r="B9407" s="431">
        <v>138.90746358188815</v>
      </c>
      <c r="C9407" s="324">
        <v>6.2152969162982408E-2</v>
      </c>
      <c r="D9407" s="324">
        <v>0.13412505942107256</v>
      </c>
    </row>
    <row r="9408" spans="1:4">
      <c r="A9408">
        <v>9407</v>
      </c>
      <c r="B9408" s="431">
        <v>125.69287824845368</v>
      </c>
      <c r="C9408" s="324">
        <v>5.0402777423338395E-2</v>
      </c>
      <c r="D9408" s="324">
        <v>0.12734293532646015</v>
      </c>
    </row>
    <row r="9409" spans="1:4">
      <c r="A9409">
        <v>9408</v>
      </c>
      <c r="B9409" s="431">
        <v>135.83063161855841</v>
      </c>
      <c r="C9409" s="324">
        <v>6.2949091616528619E-2</v>
      </c>
      <c r="D9409" s="324">
        <v>0.13127404123363273</v>
      </c>
    </row>
    <row r="9410" spans="1:4">
      <c r="A9410">
        <v>9409</v>
      </c>
      <c r="B9410" s="431">
        <v>138.83908752203374</v>
      </c>
      <c r="C9410" s="324">
        <v>7.8702733613877904E-2</v>
      </c>
      <c r="D9410" s="324">
        <v>0.12773337249278077</v>
      </c>
    </row>
    <row r="9411" spans="1:4">
      <c r="A9411">
        <v>9410</v>
      </c>
      <c r="B9411" s="431">
        <v>117.20593491321286</v>
      </c>
      <c r="C9411" s="324">
        <v>5.4560829328634236E-2</v>
      </c>
      <c r="D9411" s="324">
        <v>0.11849844378028285</v>
      </c>
    </row>
    <row r="9412" spans="1:4">
      <c r="A9412">
        <v>9411</v>
      </c>
      <c r="B9412" s="431">
        <v>117.23774273615871</v>
      </c>
      <c r="C9412" s="324">
        <v>7.0252457242576616E-2</v>
      </c>
      <c r="D9412" s="324">
        <v>0.11388979185502984</v>
      </c>
    </row>
    <row r="9413" spans="1:4">
      <c r="A9413">
        <v>9412</v>
      </c>
      <c r="B9413" s="431">
        <v>109.43598449670992</v>
      </c>
      <c r="C9413" s="324">
        <v>5.2458683663261445E-2</v>
      </c>
      <c r="D9413" s="324">
        <v>0.11234681332414201</v>
      </c>
    </row>
    <row r="9414" spans="1:4">
      <c r="A9414">
        <v>9413</v>
      </c>
      <c r="B9414" s="431">
        <v>136.57526950312456</v>
      </c>
      <c r="C9414" s="324">
        <v>7.9992007799442863E-2</v>
      </c>
      <c r="D9414" s="324">
        <v>0.12558938103495754</v>
      </c>
    </row>
    <row r="9415" spans="1:4">
      <c r="A9415">
        <v>9414</v>
      </c>
      <c r="B9415" s="431">
        <v>135.59261439672076</v>
      </c>
      <c r="C9415" s="324">
        <v>7.1157564260604586E-2</v>
      </c>
      <c r="D9415" s="324">
        <v>0.12799561147409277</v>
      </c>
    </row>
    <row r="9416" spans="1:4">
      <c r="A9416">
        <v>9415</v>
      </c>
      <c r="B9416" s="431">
        <v>117.29959128755857</v>
      </c>
      <c r="C9416" s="324">
        <v>6.2747782009070635E-2</v>
      </c>
      <c r="D9416" s="324">
        <v>0.11609740348832359</v>
      </c>
    </row>
    <row r="9417" spans="1:4">
      <c r="A9417">
        <v>9416</v>
      </c>
      <c r="B9417" s="431">
        <v>140.81556760716956</v>
      </c>
      <c r="C9417" s="324">
        <v>6.7209948625978996E-2</v>
      </c>
      <c r="D9417" s="324">
        <v>0.13364174668065773</v>
      </c>
    </row>
    <row r="9418" spans="1:4">
      <c r="A9418">
        <v>9417</v>
      </c>
      <c r="B9418" s="431">
        <v>138.81669182534728</v>
      </c>
      <c r="C9418" s="324">
        <v>7.3400623017642941E-2</v>
      </c>
      <c r="D9418" s="324">
        <v>0.12967031920023939</v>
      </c>
    </row>
    <row r="9419" spans="1:4">
      <c r="A9419">
        <v>9418</v>
      </c>
      <c r="B9419" s="431">
        <v>142.16196730848378</v>
      </c>
      <c r="C9419" s="324">
        <v>6.3663820062607443E-2</v>
      </c>
      <c r="D9419" s="324">
        <v>0.13618100042796702</v>
      </c>
    </row>
    <row r="9420" spans="1:4">
      <c r="A9420">
        <v>9419</v>
      </c>
      <c r="B9420" s="431">
        <v>154.74674033388752</v>
      </c>
      <c r="C9420" s="324">
        <v>7.4476233047654966E-2</v>
      </c>
      <c r="D9420" s="324">
        <v>0.14148294308127179</v>
      </c>
    </row>
    <row r="9421" spans="1:4">
      <c r="A9421">
        <v>9420</v>
      </c>
      <c r="B9421" s="431">
        <v>124.25684679802562</v>
      </c>
      <c r="C9421" s="324">
        <v>5.4718363915904594E-2</v>
      </c>
      <c r="D9421" s="324">
        <v>0.12454468571496286</v>
      </c>
    </row>
    <row r="9422" spans="1:4">
      <c r="A9422">
        <v>9421</v>
      </c>
      <c r="B9422" s="431">
        <v>126.62410618487425</v>
      </c>
      <c r="C9422" s="324">
        <v>6.2017765404664804E-2</v>
      </c>
      <c r="D9422" s="324">
        <v>0.12402325395166165</v>
      </c>
    </row>
    <row r="9423" spans="1:4">
      <c r="A9423">
        <v>9422</v>
      </c>
      <c r="B9423" s="431">
        <v>145.67952897797736</v>
      </c>
      <c r="C9423" s="324">
        <v>7.5106275731281508E-2</v>
      </c>
      <c r="D9423" s="324">
        <v>0.13427651035481064</v>
      </c>
    </row>
    <row r="9424" spans="1:4">
      <c r="A9424">
        <v>9423</v>
      </c>
      <c r="B9424" s="431">
        <v>124.78633804662478</v>
      </c>
      <c r="C9424" s="324">
        <v>5.8656400432184529E-2</v>
      </c>
      <c r="D9424" s="324">
        <v>0.1236391789707971</v>
      </c>
    </row>
    <row r="9425" spans="1:4">
      <c r="A9425">
        <v>9424</v>
      </c>
      <c r="B9425" s="431">
        <v>136.54667540125999</v>
      </c>
      <c r="C9425" s="324">
        <v>6.7525031323323506E-2</v>
      </c>
      <c r="D9425" s="324">
        <v>0.13010197976792018</v>
      </c>
    </row>
    <row r="9426" spans="1:4">
      <c r="A9426">
        <v>9425</v>
      </c>
      <c r="B9426" s="431">
        <v>114.4741480261338</v>
      </c>
      <c r="C9426" s="324">
        <v>6.678860701936698E-2</v>
      </c>
      <c r="D9426" s="324">
        <v>0.11265197830019981</v>
      </c>
    </row>
    <row r="9427" spans="1:4">
      <c r="A9427">
        <v>9426</v>
      </c>
      <c r="B9427" s="431">
        <v>139.4495953546392</v>
      </c>
      <c r="C9427" s="324">
        <v>7.8158835255614872E-2</v>
      </c>
      <c r="D9427" s="324">
        <v>0.12838853157598895</v>
      </c>
    </row>
    <row r="9428" spans="1:4">
      <c r="A9428">
        <v>9427</v>
      </c>
      <c r="B9428" s="431">
        <v>130.56340301052694</v>
      </c>
      <c r="C9428" s="324">
        <v>6.0379789280882008E-2</v>
      </c>
      <c r="D9428" s="324">
        <v>0.1278784335276695</v>
      </c>
    </row>
    <row r="9429" spans="1:4">
      <c r="A9429">
        <v>9428</v>
      </c>
      <c r="B9429" s="431">
        <v>109.35371464167048</v>
      </c>
      <c r="C9429" s="324">
        <v>5.1684675897324776E-2</v>
      </c>
      <c r="D9429" s="324">
        <v>0.11248688068312791</v>
      </c>
    </row>
    <row r="9430" spans="1:4">
      <c r="A9430">
        <v>9429</v>
      </c>
      <c r="B9430" s="431">
        <v>142.23326876025422</v>
      </c>
      <c r="C9430" s="324">
        <v>6.3581113546891666E-2</v>
      </c>
      <c r="D9430" s="324">
        <v>0.13627387689774406</v>
      </c>
    </row>
    <row r="9431" spans="1:4">
      <c r="A9431">
        <v>9430</v>
      </c>
      <c r="B9431" s="431">
        <v>133.09502942468427</v>
      </c>
      <c r="C9431" s="324">
        <v>6.085549384395382E-2</v>
      </c>
      <c r="D9431" s="324">
        <v>0.12981223122148919</v>
      </c>
    </row>
    <row r="9432" spans="1:4">
      <c r="A9432">
        <v>9431</v>
      </c>
      <c r="B9432" s="431">
        <v>141.13043182056859</v>
      </c>
      <c r="C9432" s="324">
        <v>7.6588822676143059E-2</v>
      </c>
      <c r="D9432" s="324">
        <v>0.13023895695386692</v>
      </c>
    </row>
    <row r="9433" spans="1:4">
      <c r="A9433">
        <v>9432</v>
      </c>
      <c r="B9433" s="431">
        <v>151.30579182712657</v>
      </c>
      <c r="C9433" s="324">
        <v>6.6060357445879084E-2</v>
      </c>
      <c r="D9433" s="324">
        <v>0.14256745430874471</v>
      </c>
    </row>
    <row r="9434" spans="1:4">
      <c r="A9434">
        <v>9433</v>
      </c>
      <c r="B9434" s="431">
        <v>130.68997190409559</v>
      </c>
      <c r="C9434" s="324">
        <v>5.8553695589561805E-2</v>
      </c>
      <c r="D9434" s="324">
        <v>0.12865972163996442</v>
      </c>
    </row>
    <row r="9435" spans="1:4">
      <c r="A9435">
        <v>9434</v>
      </c>
      <c r="B9435" s="431">
        <v>106.37573120300573</v>
      </c>
      <c r="C9435" s="324">
        <v>5.1531672650730088E-2</v>
      </c>
      <c r="D9435" s="324">
        <v>0.1099039733573339</v>
      </c>
    </row>
    <row r="9436" spans="1:4">
      <c r="A9436">
        <v>9435</v>
      </c>
      <c r="B9436" s="431">
        <v>109.19456295743565</v>
      </c>
      <c r="C9436" s="324">
        <v>5.3401470772643331E-2</v>
      </c>
      <c r="D9436" s="324">
        <v>0.11187905892850405</v>
      </c>
    </row>
    <row r="9437" spans="1:4">
      <c r="A9437">
        <v>9436</v>
      </c>
      <c r="B9437" s="431">
        <v>130.52047013639</v>
      </c>
      <c r="C9437" s="324">
        <v>5.3468646222478079E-2</v>
      </c>
      <c r="D9437" s="324">
        <v>0.13043751533879133</v>
      </c>
    </row>
    <row r="9438" spans="1:4">
      <c r="A9438">
        <v>9437</v>
      </c>
      <c r="B9438" s="431">
        <v>122.34464699080887</v>
      </c>
      <c r="C9438" s="324">
        <v>6.5387404964020207E-2</v>
      </c>
      <c r="D9438" s="324">
        <v>0.11941270355860531</v>
      </c>
    </row>
    <row r="9439" spans="1:4">
      <c r="A9439">
        <v>9438</v>
      </c>
      <c r="B9439" s="431">
        <v>130.41920634369779</v>
      </c>
      <c r="C9439" s="324">
        <v>5.8675441657507536E-2</v>
      </c>
      <c r="D9439" s="324">
        <v>0.12838593867346901</v>
      </c>
    </row>
    <row r="9440" spans="1:4">
      <c r="A9440">
        <v>9439</v>
      </c>
      <c r="B9440" s="431">
        <v>126.10973645233938</v>
      </c>
      <c r="C9440" s="324">
        <v>7.2389412854048152E-2</v>
      </c>
      <c r="D9440" s="324">
        <v>0.12018407507057519</v>
      </c>
    </row>
    <row r="9441" spans="1:4">
      <c r="A9441">
        <v>9440</v>
      </c>
      <c r="B9441" s="431">
        <v>126.61182116044574</v>
      </c>
      <c r="C9441" s="324">
        <v>7.0911051845602258E-2</v>
      </c>
      <c r="D9441" s="324">
        <v>0.12104974820188834</v>
      </c>
    </row>
    <row r="9442" spans="1:4">
      <c r="A9442">
        <v>9441</v>
      </c>
      <c r="B9442" s="431">
        <v>111.37036215482492</v>
      </c>
      <c r="C9442" s="324">
        <v>6.6938405026187378E-2</v>
      </c>
      <c r="D9442" s="324">
        <v>0.11012020018826196</v>
      </c>
    </row>
    <row r="9443" spans="1:4">
      <c r="A9443">
        <v>9442</v>
      </c>
      <c r="B9443" s="431">
        <v>127.35535877063371</v>
      </c>
      <c r="C9443" s="324">
        <v>5.743513098798466E-2</v>
      </c>
      <c r="D9443" s="324">
        <v>0.12624240378781459</v>
      </c>
    </row>
    <row r="9444" spans="1:4">
      <c r="A9444">
        <v>9443</v>
      </c>
      <c r="B9444" s="431">
        <v>134.14258880057093</v>
      </c>
      <c r="C9444" s="324">
        <v>7.7178581416224398E-2</v>
      </c>
      <c r="D9444" s="324">
        <v>0.1247452167681916</v>
      </c>
    </row>
    <row r="9445" spans="1:4">
      <c r="A9445">
        <v>9444</v>
      </c>
      <c r="B9445" s="431">
        <v>125.57881742723592</v>
      </c>
      <c r="C9445" s="324">
        <v>6.3014760097961295E-2</v>
      </c>
      <c r="D9445" s="324">
        <v>0.12282308314349187</v>
      </c>
    </row>
    <row r="9446" spans="1:4">
      <c r="A9446">
        <v>9445</v>
      </c>
      <c r="B9446" s="431">
        <v>130.51022558120741</v>
      </c>
      <c r="C9446" s="324">
        <v>7.9346881322258561E-2</v>
      </c>
      <c r="D9446" s="324">
        <v>0.12129902161543164</v>
      </c>
    </row>
    <row r="9447" spans="1:4">
      <c r="A9447">
        <v>9446</v>
      </c>
      <c r="B9447" s="431">
        <v>118.27856041352031</v>
      </c>
      <c r="C9447" s="324">
        <v>7.887843667477297E-2</v>
      </c>
      <c r="D9447" s="324">
        <v>0.11231743317347279</v>
      </c>
    </row>
    <row r="9448" spans="1:4">
      <c r="A9448">
        <v>9447</v>
      </c>
      <c r="B9448" s="431">
        <v>135.09207576749404</v>
      </c>
      <c r="C9448" s="324">
        <v>6.0437225336412541E-2</v>
      </c>
      <c r="D9448" s="324">
        <v>0.13163807645263756</v>
      </c>
    </row>
    <row r="9449" spans="1:4">
      <c r="A9449">
        <v>9448</v>
      </c>
      <c r="B9449" s="431">
        <v>127.98884975214328</v>
      </c>
      <c r="C9449" s="324">
        <v>7.5772240569708979E-2</v>
      </c>
      <c r="D9449" s="324">
        <v>0.12055021786445827</v>
      </c>
    </row>
    <row r="9450" spans="1:4">
      <c r="A9450">
        <v>9449</v>
      </c>
      <c r="B9450" s="431">
        <v>134.16722161877706</v>
      </c>
      <c r="C9450" s="324">
        <v>7.2216446233082765E-2</v>
      </c>
      <c r="D9450" s="324">
        <v>0.12650212736634717</v>
      </c>
    </row>
    <row r="9451" spans="1:4">
      <c r="A9451">
        <v>9450</v>
      </c>
      <c r="B9451" s="431">
        <v>126.78107897157672</v>
      </c>
      <c r="C9451" s="324">
        <v>6.1585167628519781E-2</v>
      </c>
      <c r="D9451" s="324">
        <v>0.12430209808033396</v>
      </c>
    </row>
    <row r="9452" spans="1:4">
      <c r="A9452">
        <v>9451</v>
      </c>
      <c r="B9452" s="431">
        <v>130.74657216642544</v>
      </c>
      <c r="C9452" s="324">
        <v>7.0572864571853008E-2</v>
      </c>
      <c r="D9452" s="324">
        <v>0.12440525817519173</v>
      </c>
    </row>
    <row r="9453" spans="1:4">
      <c r="A9453">
        <v>9452</v>
      </c>
      <c r="B9453" s="431">
        <v>138.9879821882773</v>
      </c>
      <c r="C9453" s="324">
        <v>7.2577457987972285E-2</v>
      </c>
      <c r="D9453" s="324">
        <v>0.1301127001443757</v>
      </c>
    </row>
    <row r="9454" spans="1:4">
      <c r="A9454">
        <v>9453</v>
      </c>
      <c r="B9454" s="431">
        <v>142.5069158713589</v>
      </c>
      <c r="C9454" s="324">
        <v>7.693950958873122E-2</v>
      </c>
      <c r="D9454" s="324">
        <v>0.1311465333427837</v>
      </c>
    </row>
    <row r="9455" spans="1:4">
      <c r="A9455">
        <v>9454</v>
      </c>
      <c r="B9455" s="431">
        <v>135.10841568974899</v>
      </c>
      <c r="C9455" s="324">
        <v>7.9014740222606225E-2</v>
      </c>
      <c r="D9455" s="324">
        <v>0.12483712725506863</v>
      </c>
    </row>
    <row r="9456" spans="1:4">
      <c r="A9456">
        <v>9455</v>
      </c>
      <c r="B9456" s="431">
        <v>109.97647782461374</v>
      </c>
      <c r="C9456" s="324">
        <v>7.9051007795637007E-2</v>
      </c>
      <c r="D9456" s="324">
        <v>0.10607832765965149</v>
      </c>
    </row>
    <row r="9457" spans="1:4">
      <c r="A9457">
        <v>9456</v>
      </c>
      <c r="B9457" s="431">
        <v>128.63471425791124</v>
      </c>
      <c r="C9457" s="324">
        <v>7.0773505918110491E-2</v>
      </c>
      <c r="D9457" s="324">
        <v>0.12268041145046883</v>
      </c>
    </row>
    <row r="9458" spans="1:4">
      <c r="A9458">
        <v>9457</v>
      </c>
      <c r="B9458" s="431">
        <v>106.48855515881644</v>
      </c>
      <c r="C9458" s="324">
        <v>7.6821234480860284E-2</v>
      </c>
      <c r="D9458" s="324">
        <v>0.10396210602469093</v>
      </c>
    </row>
    <row r="9459" spans="1:4">
      <c r="A9459">
        <v>9458</v>
      </c>
      <c r="B9459" s="431">
        <v>114.46145277386327</v>
      </c>
      <c r="C9459" s="324">
        <v>5.8468395196119509E-2</v>
      </c>
      <c r="D9459" s="324">
        <v>0.11497985283445261</v>
      </c>
    </row>
    <row r="9460" spans="1:4">
      <c r="A9460">
        <v>9459</v>
      </c>
      <c r="B9460" s="431">
        <v>118.32107142951277</v>
      </c>
      <c r="C9460" s="324">
        <v>5.1654261686678173E-2</v>
      </c>
      <c r="D9460" s="324">
        <v>0.12039370145481305</v>
      </c>
    </row>
    <row r="9461" spans="1:4">
      <c r="A9461">
        <v>9460</v>
      </c>
      <c r="B9461" s="431">
        <v>134.90538716412891</v>
      </c>
      <c r="C9461" s="324">
        <v>5.1855575024083063E-2</v>
      </c>
      <c r="D9461" s="324">
        <v>0.13491818755359283</v>
      </c>
    </row>
    <row r="9462" spans="1:4">
      <c r="A9462">
        <v>9461</v>
      </c>
      <c r="B9462" s="431">
        <v>134.72508358559546</v>
      </c>
      <c r="C9462" s="324">
        <v>6.6966043038743567E-2</v>
      </c>
      <c r="D9462" s="324">
        <v>0.12885258200228336</v>
      </c>
    </row>
    <row r="9463" spans="1:4">
      <c r="A9463">
        <v>9462</v>
      </c>
      <c r="B9463" s="431">
        <v>148.84006462152504</v>
      </c>
      <c r="C9463" s="324">
        <v>6.1913806056563658E-2</v>
      </c>
      <c r="D9463" s="324">
        <v>0.14243991217676599</v>
      </c>
    </row>
    <row r="9464" spans="1:4">
      <c r="A9464">
        <v>9463</v>
      </c>
      <c r="B9464" s="431">
        <v>126.90618937225148</v>
      </c>
      <c r="C9464" s="324">
        <v>5.2365525724536524E-2</v>
      </c>
      <c r="D9464" s="324">
        <v>0.12769331387293839</v>
      </c>
    </row>
    <row r="9465" spans="1:4">
      <c r="A9465">
        <v>9464</v>
      </c>
      <c r="B9465" s="431">
        <v>123.15050919344881</v>
      </c>
      <c r="C9465" s="324">
        <v>6.80543584553778E-2</v>
      </c>
      <c r="D9465" s="324">
        <v>0.11922349120902001</v>
      </c>
    </row>
    <row r="9466" spans="1:4">
      <c r="A9466">
        <v>9465</v>
      </c>
      <c r="B9466" s="431">
        <v>130.16376519142995</v>
      </c>
      <c r="C9466" s="324">
        <v>5.021809882494533E-2</v>
      </c>
      <c r="D9466" s="324">
        <v>0.13138330456700023</v>
      </c>
    </row>
    <row r="9467" spans="1:4">
      <c r="A9467">
        <v>9466</v>
      </c>
      <c r="B9467" s="431">
        <v>124.56526430850495</v>
      </c>
      <c r="C9467" s="324">
        <v>7.9883037945201171E-2</v>
      </c>
      <c r="D9467" s="324">
        <v>0.1167136932723869</v>
      </c>
    </row>
    <row r="9468" spans="1:4">
      <c r="A9468">
        <v>9467</v>
      </c>
      <c r="B9468" s="431">
        <v>135.40575422484881</v>
      </c>
      <c r="C9468" s="324">
        <v>7.444714954795649E-2</v>
      </c>
      <c r="D9468" s="324">
        <v>0.12666340656790281</v>
      </c>
    </row>
    <row r="9469" spans="1:4">
      <c r="A9469">
        <v>9468</v>
      </c>
      <c r="B9469" s="431">
        <v>114.27223978445906</v>
      </c>
      <c r="C9469" s="324">
        <v>6.589924635640311E-2</v>
      </c>
      <c r="D9469" s="324">
        <v>0.11273273832428021</v>
      </c>
    </row>
    <row r="9470" spans="1:4">
      <c r="A9470">
        <v>9469</v>
      </c>
      <c r="B9470" s="431">
        <v>127.30820347418505</v>
      </c>
      <c r="C9470" s="324">
        <v>7.3437309602013473E-2</v>
      </c>
      <c r="D9470" s="324">
        <v>0.12077680445469444</v>
      </c>
    </row>
    <row r="9471" spans="1:4">
      <c r="A9471">
        <v>9470</v>
      </c>
      <c r="B9471" s="431">
        <v>127.2878539601101</v>
      </c>
      <c r="C9471" s="324">
        <v>6.5718845168929008E-2</v>
      </c>
      <c r="D9471" s="324">
        <v>0.12330502203426376</v>
      </c>
    </row>
    <row r="9472" spans="1:4">
      <c r="A9472">
        <v>9471</v>
      </c>
      <c r="B9472" s="431">
        <v>123.83994330110009</v>
      </c>
      <c r="C9472" s="324">
        <v>7.3085668968542322E-2</v>
      </c>
      <c r="D9472" s="324">
        <v>0.11820817699532205</v>
      </c>
    </row>
    <row r="9473" spans="1:4">
      <c r="A9473">
        <v>9472</v>
      </c>
      <c r="B9473" s="431">
        <v>121.04432385668035</v>
      </c>
      <c r="C9473" s="324">
        <v>5.0220566373421142E-2</v>
      </c>
      <c r="D9473" s="324">
        <v>0.12327912615504867</v>
      </c>
    </row>
    <row r="9474" spans="1:4">
      <c r="A9474">
        <v>9473</v>
      </c>
      <c r="B9474" s="431">
        <v>128.15363987049605</v>
      </c>
      <c r="C9474" s="324">
        <v>5.1253164345982101E-2</v>
      </c>
      <c r="D9474" s="324">
        <v>0.12920534034140854</v>
      </c>
    </row>
    <row r="9475" spans="1:4">
      <c r="A9475">
        <v>9474</v>
      </c>
      <c r="B9475" s="431">
        <v>106.04105658457748</v>
      </c>
      <c r="C9475" s="324">
        <v>5.0669214544198114E-2</v>
      </c>
      <c r="D9475" s="324">
        <v>0.1098314874792098</v>
      </c>
    </row>
    <row r="9476" spans="1:4">
      <c r="A9476">
        <v>9475</v>
      </c>
      <c r="B9476" s="431">
        <v>143.26925948672246</v>
      </c>
      <c r="C9476" s="324">
        <v>5.5006782633721267E-2</v>
      </c>
      <c r="D9476" s="324">
        <v>0.14085094601909598</v>
      </c>
    </row>
    <row r="9477" spans="1:4">
      <c r="A9477">
        <v>9476</v>
      </c>
      <c r="B9477" s="431">
        <v>150.55476911189396</v>
      </c>
      <c r="C9477" s="324">
        <v>6.1149289161502057E-2</v>
      </c>
      <c r="D9477" s="324">
        <v>0.14421416947259191</v>
      </c>
    </row>
    <row r="9478" spans="1:4">
      <c r="A9478">
        <v>9477</v>
      </c>
      <c r="B9478" s="431">
        <v>115.14363496224503</v>
      </c>
      <c r="C9478" s="324">
        <v>5.2068293533319744E-2</v>
      </c>
      <c r="D9478" s="324">
        <v>0.1174684535162657</v>
      </c>
    </row>
    <row r="9479" spans="1:4">
      <c r="A9479">
        <v>9478</v>
      </c>
      <c r="B9479" s="431">
        <v>137.48315703493506</v>
      </c>
      <c r="C9479" s="324">
        <v>6.0829584501138699E-2</v>
      </c>
      <c r="D9479" s="324">
        <v>0.13347669777247748</v>
      </c>
    </row>
    <row r="9480" spans="1:4">
      <c r="A9480">
        <v>9479</v>
      </c>
      <c r="B9480" s="431">
        <v>114.10748445449597</v>
      </c>
      <c r="C9480" s="324">
        <v>6.8525693602173449E-2</v>
      </c>
      <c r="D9480" s="324">
        <v>0.11188846213360627</v>
      </c>
    </row>
    <row r="9481" spans="1:4">
      <c r="A9481">
        <v>9480</v>
      </c>
      <c r="B9481" s="431">
        <v>133.32862034102465</v>
      </c>
      <c r="C9481" s="324">
        <v>5.3171651239121175E-2</v>
      </c>
      <c r="D9481" s="324">
        <v>0.13300232538366419</v>
      </c>
    </row>
    <row r="9482" spans="1:4">
      <c r="A9482">
        <v>9481</v>
      </c>
      <c r="B9482" s="431">
        <v>150.15111641346334</v>
      </c>
      <c r="C9482" s="324">
        <v>7.3511911138664884E-2</v>
      </c>
      <c r="D9482" s="324">
        <v>0.1383701188161848</v>
      </c>
    </row>
    <row r="9483" spans="1:4">
      <c r="A9483">
        <v>9482</v>
      </c>
      <c r="B9483" s="431">
        <v>120.19970557413394</v>
      </c>
      <c r="C9483" s="324">
        <v>7.3360238239802533E-2</v>
      </c>
      <c r="D9483" s="324">
        <v>0.11531422139842709</v>
      </c>
    </row>
    <row r="9484" spans="1:4">
      <c r="A9484">
        <v>9483</v>
      </c>
      <c r="B9484" s="431">
        <v>121.93935710846769</v>
      </c>
      <c r="C9484" s="324">
        <v>7.348754167719164E-2</v>
      </c>
      <c r="D9484" s="324">
        <v>0.11661941088176689</v>
      </c>
    </row>
    <row r="9485" spans="1:4">
      <c r="A9485">
        <v>9484</v>
      </c>
      <c r="B9485" s="431">
        <v>136.11323240629133</v>
      </c>
      <c r="C9485" s="324">
        <v>7.3662586157984378E-2</v>
      </c>
      <c r="D9485" s="324">
        <v>0.12748906015117212</v>
      </c>
    </row>
    <row r="9486" spans="1:4">
      <c r="A9486">
        <v>9485</v>
      </c>
      <c r="B9486" s="431">
        <v>139.97776253762402</v>
      </c>
      <c r="C9486" s="324">
        <v>7.6960589167177948E-2</v>
      </c>
      <c r="D9486" s="324">
        <v>0.12922803212958489</v>
      </c>
    </row>
    <row r="9487" spans="1:4">
      <c r="A9487">
        <v>9486</v>
      </c>
      <c r="B9487" s="431">
        <v>125.86951063004511</v>
      </c>
      <c r="C9487" s="324">
        <v>7.8185294479217987E-2</v>
      </c>
      <c r="D9487" s="324">
        <v>0.11819633583971094</v>
      </c>
    </row>
    <row r="9488" spans="1:4">
      <c r="A9488">
        <v>9487</v>
      </c>
      <c r="B9488" s="431">
        <v>122.60572828342617</v>
      </c>
      <c r="C9488" s="324">
        <v>5.6155425094140426E-2</v>
      </c>
      <c r="D9488" s="324">
        <v>0.12263218086778374</v>
      </c>
    </row>
    <row r="9489" spans="1:4">
      <c r="A9489">
        <v>9488</v>
      </c>
      <c r="B9489" s="431">
        <v>136.22314819260058</v>
      </c>
      <c r="C9489" s="324">
        <v>7.6168165228407914E-2</v>
      </c>
      <c r="D9489" s="324">
        <v>0.12667354233893297</v>
      </c>
    </row>
    <row r="9490" spans="1:4">
      <c r="A9490">
        <v>9489</v>
      </c>
      <c r="B9490" s="431">
        <v>124.95940303029251</v>
      </c>
      <c r="C9490" s="324">
        <v>6.8767665386557431E-2</v>
      </c>
      <c r="D9490" s="324">
        <v>0.12043647945671165</v>
      </c>
    </row>
    <row r="9491" spans="1:4">
      <c r="A9491">
        <v>9490</v>
      </c>
      <c r="B9491" s="431">
        <v>118.66252293647329</v>
      </c>
      <c r="C9491" s="324">
        <v>5.3216489377998048E-2</v>
      </c>
      <c r="D9491" s="324">
        <v>0.12018929403249669</v>
      </c>
    </row>
    <row r="9492" spans="1:4">
      <c r="A9492">
        <v>9491</v>
      </c>
      <c r="B9492" s="431">
        <v>156.77316505244545</v>
      </c>
      <c r="C9492" s="324">
        <v>6.7955852457301624E-2</v>
      </c>
      <c r="D9492" s="324">
        <v>0.14607137009937304</v>
      </c>
    </row>
    <row r="9493" spans="1:4">
      <c r="A9493">
        <v>9492</v>
      </c>
      <c r="B9493" s="431">
        <v>126.13638812048637</v>
      </c>
      <c r="C9493" s="324">
        <v>5.3883537675199815E-2</v>
      </c>
      <c r="D9493" s="324">
        <v>0.12646908561734693</v>
      </c>
    </row>
    <row r="9494" spans="1:4">
      <c r="A9494">
        <v>9493</v>
      </c>
      <c r="B9494" s="431">
        <v>141.43826015265549</v>
      </c>
      <c r="C9494" s="324">
        <v>7.1802948844527342E-2</v>
      </c>
      <c r="D9494" s="324">
        <v>0.13231545597919789</v>
      </c>
    </row>
    <row r="9495" spans="1:4">
      <c r="A9495">
        <v>9494</v>
      </c>
      <c r="B9495" s="431">
        <v>139.35985404218377</v>
      </c>
      <c r="C9495" s="324">
        <v>6.3792121589087009E-2</v>
      </c>
      <c r="D9495" s="324">
        <v>0.13383546059109636</v>
      </c>
    </row>
    <row r="9496" spans="1:4">
      <c r="A9496">
        <v>9495</v>
      </c>
      <c r="B9496" s="431">
        <v>145.37758544877826</v>
      </c>
      <c r="C9496" s="324">
        <v>7.0115627828107971E-2</v>
      </c>
      <c r="D9496" s="324">
        <v>0.13608064630968486</v>
      </c>
    </row>
    <row r="9497" spans="1:4">
      <c r="A9497">
        <v>9496</v>
      </c>
      <c r="B9497" s="431">
        <v>136.70165566353359</v>
      </c>
      <c r="C9497" s="324">
        <v>7.9536129007831274E-2</v>
      </c>
      <c r="D9497" s="324">
        <v>0.12584270400974934</v>
      </c>
    </row>
    <row r="9498" spans="1:4">
      <c r="A9498">
        <v>9497</v>
      </c>
      <c r="B9498" s="431">
        <v>112.05391203481726</v>
      </c>
      <c r="C9498" s="324">
        <v>5.598326261899586E-2</v>
      </c>
      <c r="D9498" s="324">
        <v>0.11363861176999807</v>
      </c>
    </row>
    <row r="9499" spans="1:4">
      <c r="A9499">
        <v>9498</v>
      </c>
      <c r="B9499" s="431">
        <v>103.61552190441481</v>
      </c>
      <c r="C9499" s="324">
        <v>5.8133247563677493E-2</v>
      </c>
      <c r="D9499" s="324">
        <v>0.10589422371229619</v>
      </c>
    </row>
    <row r="9500" spans="1:4">
      <c r="A9500">
        <v>9499</v>
      </c>
      <c r="B9500" s="431">
        <v>126.37879696470198</v>
      </c>
      <c r="C9500" s="324">
        <v>5.0728442217562557E-2</v>
      </c>
      <c r="D9500" s="324">
        <v>0.12783145947266056</v>
      </c>
    </row>
    <row r="9501" spans="1:4">
      <c r="A9501">
        <v>9500</v>
      </c>
      <c r="B9501" s="431">
        <v>113.78718171940078</v>
      </c>
      <c r="C9501" s="324">
        <v>6.6788094493927475E-2</v>
      </c>
      <c r="D9501" s="324">
        <v>0.11210031109897163</v>
      </c>
    </row>
    <row r="9502" spans="1:4">
      <c r="A9502">
        <v>9501</v>
      </c>
      <c r="B9502" s="431">
        <v>117.43084410527376</v>
      </c>
      <c r="C9502" s="324">
        <v>5.2407693361122019E-2</v>
      </c>
      <c r="D9502" s="324">
        <v>0.11937028579954906</v>
      </c>
    </row>
    <row r="9503" spans="1:4">
      <c r="A9503">
        <v>9502</v>
      </c>
      <c r="B9503" s="431">
        <v>144.08869028818734</v>
      </c>
      <c r="C9503" s="324">
        <v>6.1698589055658594E-2</v>
      </c>
      <c r="D9503" s="324">
        <v>0.13860163809687634</v>
      </c>
    </row>
    <row r="9504" spans="1:4">
      <c r="A9504">
        <v>9503</v>
      </c>
      <c r="B9504" s="431">
        <v>156.87729932902636</v>
      </c>
      <c r="C9504" s="324">
        <v>7.6445835747963681E-2</v>
      </c>
      <c r="D9504" s="324">
        <v>0.14222452242401903</v>
      </c>
    </row>
    <row r="9505" spans="1:4">
      <c r="A9505">
        <v>9504</v>
      </c>
      <c r="B9505" s="431">
        <v>140.60304281147529</v>
      </c>
      <c r="C9505" s="324">
        <v>5.7919139600321252E-2</v>
      </c>
      <c r="D9505" s="324">
        <v>0.13730015226527209</v>
      </c>
    </row>
    <row r="9506" spans="1:4">
      <c r="A9506">
        <v>9505</v>
      </c>
      <c r="B9506" s="431">
        <v>132.10931343343356</v>
      </c>
      <c r="C9506" s="324">
        <v>6.0466505531438862E-2</v>
      </c>
      <c r="D9506" s="324">
        <v>0.12913697187358891</v>
      </c>
    </row>
    <row r="9507" spans="1:4">
      <c r="A9507">
        <v>9506</v>
      </c>
      <c r="B9507" s="431">
        <v>138.574881959637</v>
      </c>
      <c r="C9507" s="324">
        <v>6.6153069802631193E-2</v>
      </c>
      <c r="D9507" s="324">
        <v>0.13225971335533115</v>
      </c>
    </row>
    <row r="9508" spans="1:4">
      <c r="A9508">
        <v>9507</v>
      </c>
      <c r="B9508" s="431">
        <v>127.12137118661364</v>
      </c>
      <c r="C9508" s="324">
        <v>5.4612626500713003E-2</v>
      </c>
      <c r="D9508" s="324">
        <v>0.12705935404109384</v>
      </c>
    </row>
    <row r="9509" spans="1:4">
      <c r="A9509">
        <v>9508</v>
      </c>
      <c r="B9509" s="431">
        <v>118.13159378875855</v>
      </c>
      <c r="C9509" s="324">
        <v>6.9332903176235458E-2</v>
      </c>
      <c r="D9509" s="324">
        <v>0.11485529784854634</v>
      </c>
    </row>
    <row r="9510" spans="1:4">
      <c r="A9510">
        <v>9509</v>
      </c>
      <c r="B9510" s="431">
        <v>152.09567315036375</v>
      </c>
      <c r="C9510" s="324">
        <v>6.8600001213420192E-2</v>
      </c>
      <c r="D9510" s="324">
        <v>0.14204949265623648</v>
      </c>
    </row>
    <row r="9511" spans="1:4">
      <c r="A9511">
        <v>9510</v>
      </c>
      <c r="B9511" s="431">
        <v>129.99097016054898</v>
      </c>
      <c r="C9511" s="324">
        <v>7.4161168343462591E-2</v>
      </c>
      <c r="D9511" s="324">
        <v>0.12260574479310095</v>
      </c>
    </row>
    <row r="9512" spans="1:4">
      <c r="A9512">
        <v>9511</v>
      </c>
      <c r="B9512" s="431">
        <v>151.99582842776755</v>
      </c>
      <c r="C9512" s="324">
        <v>7.395051376612416E-2</v>
      </c>
      <c r="D9512" s="324">
        <v>0.13960184082929031</v>
      </c>
    </row>
    <row r="9513" spans="1:4">
      <c r="A9513">
        <v>9512</v>
      </c>
      <c r="B9513" s="431">
        <v>148.73048374254134</v>
      </c>
      <c r="C9513" s="324">
        <v>6.9763847733737838E-2</v>
      </c>
      <c r="D9513" s="324">
        <v>0.13887175852261546</v>
      </c>
    </row>
    <row r="9514" spans="1:4">
      <c r="A9514">
        <v>9513</v>
      </c>
      <c r="B9514" s="431">
        <v>125.00748107945046</v>
      </c>
      <c r="C9514" s="324">
        <v>5.9785679215465522E-2</v>
      </c>
      <c r="D9514" s="324">
        <v>0.12344020150479508</v>
      </c>
    </row>
    <row r="9515" spans="1:4">
      <c r="A9515">
        <v>9514</v>
      </c>
      <c r="B9515" s="431">
        <v>125.98660308746929</v>
      </c>
      <c r="C9515" s="324">
        <v>7.3022748242608626E-2</v>
      </c>
      <c r="D9515" s="324">
        <v>0.11988790377219782</v>
      </c>
    </row>
    <row r="9516" spans="1:4">
      <c r="A9516">
        <v>9515</v>
      </c>
      <c r="B9516" s="431">
        <v>113.3345158103871</v>
      </c>
      <c r="C9516" s="324">
        <v>6.2495182334676005E-2</v>
      </c>
      <c r="D9516" s="324">
        <v>0.11290293285085951</v>
      </c>
    </row>
    <row r="9517" spans="1:4">
      <c r="A9517">
        <v>9516</v>
      </c>
      <c r="B9517" s="431">
        <v>115.55297837056291</v>
      </c>
      <c r="C9517" s="324">
        <v>5.1288005612459039E-2</v>
      </c>
      <c r="D9517" s="324">
        <v>0.11806861768315731</v>
      </c>
    </row>
    <row r="9518" spans="1:4">
      <c r="A9518">
        <v>9517</v>
      </c>
      <c r="B9518" s="431">
        <v>140.02747670274724</v>
      </c>
      <c r="C9518" s="324">
        <v>7.609276379276661E-2</v>
      </c>
      <c r="D9518" s="324">
        <v>0.12958912688727381</v>
      </c>
    </row>
    <row r="9519" spans="1:4">
      <c r="A9519">
        <v>9518</v>
      </c>
      <c r="B9519" s="431">
        <v>108.68415618616112</v>
      </c>
      <c r="C9519" s="324">
        <v>6.9459933629007986E-2</v>
      </c>
      <c r="D9519" s="324">
        <v>0.10735209163598346</v>
      </c>
    </row>
    <row r="9520" spans="1:4">
      <c r="A9520">
        <v>9519</v>
      </c>
      <c r="B9520" s="431">
        <v>111.12567679997214</v>
      </c>
      <c r="C9520" s="324">
        <v>5.7377502525866736E-2</v>
      </c>
      <c r="D9520" s="324">
        <v>0.11245893803079766</v>
      </c>
    </row>
    <row r="9521" spans="1:4">
      <c r="A9521">
        <v>9520</v>
      </c>
      <c r="B9521" s="431">
        <v>114.31706500974799</v>
      </c>
      <c r="C9521" s="324">
        <v>6.2992333868980566E-2</v>
      </c>
      <c r="D9521" s="324">
        <v>0.11357378400106841</v>
      </c>
    </row>
    <row r="9522" spans="1:4">
      <c r="A9522">
        <v>9521</v>
      </c>
      <c r="B9522" s="431">
        <v>135.00343680095159</v>
      </c>
      <c r="C9522" s="324">
        <v>5.4731417961759225E-2</v>
      </c>
      <c r="D9522" s="324">
        <v>0.13382938462964941</v>
      </c>
    </row>
    <row r="9523" spans="1:4">
      <c r="A9523">
        <v>9522</v>
      </c>
      <c r="B9523" s="431">
        <v>134.59755172500451</v>
      </c>
      <c r="C9523" s="324">
        <v>5.6871008634041535E-2</v>
      </c>
      <c r="D9523" s="324">
        <v>0.13262346724961074</v>
      </c>
    </row>
    <row r="9524" spans="1:4">
      <c r="A9524">
        <v>9523</v>
      </c>
      <c r="B9524" s="431">
        <v>123.06996854416592</v>
      </c>
      <c r="C9524" s="324">
        <v>5.4782031958355584E-2</v>
      </c>
      <c r="D9524" s="324">
        <v>0.12349692781625715</v>
      </c>
    </row>
    <row r="9525" spans="1:4">
      <c r="A9525">
        <v>9524</v>
      </c>
      <c r="B9525" s="431">
        <v>110.32791080803565</v>
      </c>
      <c r="C9525" s="324">
        <v>6.8162451003753788E-2</v>
      </c>
      <c r="D9525" s="324">
        <v>0.10897531080878921</v>
      </c>
    </row>
    <row r="9526" spans="1:4">
      <c r="A9526">
        <v>9525</v>
      </c>
      <c r="B9526" s="431">
        <v>118.22175396556516</v>
      </c>
      <c r="C9526" s="324">
        <v>5.9735651812393056E-2</v>
      </c>
      <c r="D9526" s="324">
        <v>0.11776797693879547</v>
      </c>
    </row>
    <row r="9527" spans="1:4">
      <c r="A9527">
        <v>9526</v>
      </c>
      <c r="B9527" s="431">
        <v>123.38740167226518</v>
      </c>
      <c r="C9527" s="324">
        <v>6.9883029819411704E-2</v>
      </c>
      <c r="D9527" s="324">
        <v>0.1188414581310664</v>
      </c>
    </row>
    <row r="9528" spans="1:4">
      <c r="A9528">
        <v>9527</v>
      </c>
      <c r="B9528" s="431">
        <v>121.00413011068446</v>
      </c>
      <c r="C9528" s="324">
        <v>7.9112746449705562E-2</v>
      </c>
      <c r="D9528" s="324">
        <v>0.11428666310327344</v>
      </c>
    </row>
    <row r="9529" spans="1:4">
      <c r="A9529">
        <v>9528</v>
      </c>
      <c r="B9529" s="431">
        <v>142.91519237301534</v>
      </c>
      <c r="C9529" s="324">
        <v>5.2454444292213048E-2</v>
      </c>
      <c r="D9529" s="324">
        <v>0.14169253388282979</v>
      </c>
    </row>
    <row r="9530" spans="1:4">
      <c r="A9530">
        <v>9529</v>
      </c>
      <c r="B9530" s="431">
        <v>112.55446513426214</v>
      </c>
      <c r="C9530" s="324">
        <v>7.2599508176836886E-2</v>
      </c>
      <c r="D9530" s="324">
        <v>0.10960525695809153</v>
      </c>
    </row>
    <row r="9531" spans="1:4">
      <c r="A9531">
        <v>9530</v>
      </c>
      <c r="B9531" s="431">
        <v>167.18271154417602</v>
      </c>
      <c r="C9531" s="324">
        <v>7.9529535816763308E-2</v>
      </c>
      <c r="D9531" s="324">
        <v>0.14851595257900885</v>
      </c>
    </row>
    <row r="9532" spans="1:4">
      <c r="A9532">
        <v>9531</v>
      </c>
      <c r="B9532" s="431">
        <v>132.9712815561879</v>
      </c>
      <c r="C9532" s="324">
        <v>7.2694634801100305E-2</v>
      </c>
      <c r="D9532" s="324">
        <v>0.12540518878199594</v>
      </c>
    </row>
    <row r="9533" spans="1:4">
      <c r="A9533">
        <v>9532</v>
      </c>
      <c r="B9533" s="431">
        <v>120.66637394787243</v>
      </c>
      <c r="C9533" s="324">
        <v>5.6404873787613996E-2</v>
      </c>
      <c r="D9533" s="324">
        <v>0.1208891145011054</v>
      </c>
    </row>
    <row r="9534" spans="1:4">
      <c r="A9534">
        <v>9533</v>
      </c>
      <c r="B9534" s="431">
        <v>118.23457483010733</v>
      </c>
      <c r="C9534" s="324">
        <v>5.7969835641779863E-2</v>
      </c>
      <c r="D9534" s="324">
        <v>0.11832177451609371</v>
      </c>
    </row>
    <row r="9535" spans="1:4">
      <c r="A9535">
        <v>9534</v>
      </c>
      <c r="B9535" s="431">
        <v>148.58257527901395</v>
      </c>
      <c r="C9535" s="324">
        <v>5.7400840845611339E-2</v>
      </c>
      <c r="D9535" s="324">
        <v>0.14430682102310818</v>
      </c>
    </row>
    <row r="9536" spans="1:4">
      <c r="A9536">
        <v>9535</v>
      </c>
      <c r="B9536" s="431">
        <v>117.90983920349254</v>
      </c>
      <c r="C9536" s="324">
        <v>6.067343324919857E-2</v>
      </c>
      <c r="D9536" s="324">
        <v>0.11722221267688504</v>
      </c>
    </row>
    <row r="9537" spans="1:4">
      <c r="A9537">
        <v>9536</v>
      </c>
      <c r="B9537" s="431">
        <v>130.9641728957013</v>
      </c>
      <c r="C9537" s="324">
        <v>5.4752244462609408E-2</v>
      </c>
      <c r="D9537" s="324">
        <v>0.13032990364396368</v>
      </c>
    </row>
    <row r="9538" spans="1:4">
      <c r="A9538">
        <v>9537</v>
      </c>
      <c r="B9538" s="431">
        <v>124.21950312385486</v>
      </c>
      <c r="C9538" s="324">
        <v>5.7884462842663971E-2</v>
      </c>
      <c r="D9538" s="324">
        <v>0.1234229407592945</v>
      </c>
    </row>
    <row r="9539" spans="1:4">
      <c r="A9539">
        <v>9538</v>
      </c>
      <c r="B9539" s="431">
        <v>115.96289800362096</v>
      </c>
      <c r="C9539" s="324">
        <v>6.4712751500640417E-2</v>
      </c>
      <c r="D9539" s="324">
        <v>0.11443432827198674</v>
      </c>
    </row>
    <row r="9540" spans="1:4">
      <c r="A9540">
        <v>9539</v>
      </c>
      <c r="B9540" s="431">
        <v>129.32331919848295</v>
      </c>
      <c r="C9540" s="324">
        <v>5.3618524723508643E-2</v>
      </c>
      <c r="D9540" s="324">
        <v>0.1293380906531468</v>
      </c>
    </row>
    <row r="9541" spans="1:4">
      <c r="A9541">
        <v>9540</v>
      </c>
      <c r="B9541" s="431">
        <v>123.37223869740944</v>
      </c>
      <c r="C9541" s="324">
        <v>7.2285759124106619E-2</v>
      </c>
      <c r="D9541" s="324">
        <v>0.1180900912237967</v>
      </c>
    </row>
    <row r="9542" spans="1:4">
      <c r="A9542">
        <v>9541</v>
      </c>
      <c r="B9542" s="431">
        <v>121.96458406717349</v>
      </c>
      <c r="C9542" s="324">
        <v>6.7736038080293701E-2</v>
      </c>
      <c r="D9542" s="324">
        <v>0.11837606984624921</v>
      </c>
    </row>
    <row r="9543" spans="1:4">
      <c r="A9543">
        <v>9542</v>
      </c>
      <c r="B9543" s="431">
        <v>128.57979660592102</v>
      </c>
      <c r="C9543" s="324">
        <v>7.30044457283823E-2</v>
      </c>
      <c r="D9543" s="324">
        <v>0.1218997893782853</v>
      </c>
    </row>
    <row r="9544" spans="1:4">
      <c r="A9544">
        <v>9543</v>
      </c>
      <c r="B9544" s="431">
        <v>150.69575566494237</v>
      </c>
      <c r="C9544" s="324">
        <v>7.5231777478583048E-2</v>
      </c>
      <c r="D9544" s="324">
        <v>0.13805478746020089</v>
      </c>
    </row>
    <row r="9545" spans="1:4">
      <c r="A9545">
        <v>9544</v>
      </c>
      <c r="B9545" s="431">
        <v>143.39246450703376</v>
      </c>
      <c r="C9545" s="324">
        <v>7.5975340188469437E-2</v>
      </c>
      <c r="D9545" s="324">
        <v>0.13218996775726222</v>
      </c>
    </row>
    <row r="9546" spans="1:4">
      <c r="A9546">
        <v>9545</v>
      </c>
      <c r="B9546" s="431">
        <v>123.21697327607359</v>
      </c>
      <c r="C9546" s="324">
        <v>6.7597609314880153E-2</v>
      </c>
      <c r="D9546" s="324">
        <v>0.11941976777116392</v>
      </c>
    </row>
    <row r="9547" spans="1:4">
      <c r="A9547">
        <v>9546</v>
      </c>
      <c r="B9547" s="431">
        <v>140.09179369352182</v>
      </c>
      <c r="C9547" s="324">
        <v>6.3025490317039884E-2</v>
      </c>
      <c r="D9547" s="324">
        <v>0.13474631759291461</v>
      </c>
    </row>
    <row r="9548" spans="1:4">
      <c r="A9548">
        <v>9547</v>
      </c>
      <c r="B9548" s="431">
        <v>119.42600037163363</v>
      </c>
      <c r="C9548" s="324">
        <v>5.0652930657683379E-2</v>
      </c>
      <c r="D9548" s="324">
        <v>0.12169764790174163</v>
      </c>
    </row>
    <row r="9549" spans="1:4">
      <c r="A9549">
        <v>9548</v>
      </c>
      <c r="B9549" s="431">
        <v>144.802284227592</v>
      </c>
      <c r="C9549" s="324">
        <v>7.0108844758993413E-2</v>
      </c>
      <c r="D9549" s="324">
        <v>0.13563054592136775</v>
      </c>
    </row>
    <row r="9550" spans="1:4">
      <c r="A9550">
        <v>9549</v>
      </c>
      <c r="B9550" s="431">
        <v>139.26811219209986</v>
      </c>
      <c r="C9550" s="324">
        <v>7.0399007932468782E-2</v>
      </c>
      <c r="D9550" s="324">
        <v>0.13116197498162235</v>
      </c>
    </row>
    <row r="9551" spans="1:4">
      <c r="A9551">
        <v>9550</v>
      </c>
      <c r="B9551" s="431">
        <v>116.23645996091892</v>
      </c>
      <c r="C9551" s="324">
        <v>5.5077095737251038E-2</v>
      </c>
      <c r="D9551" s="324">
        <v>0.1175018870452586</v>
      </c>
    </row>
    <row r="9552" spans="1:4">
      <c r="A9552">
        <v>9551</v>
      </c>
      <c r="B9552" s="431">
        <v>125.83560965863741</v>
      </c>
      <c r="C9552" s="324">
        <v>6.2576823845774315E-2</v>
      </c>
      <c r="D9552" s="324">
        <v>0.12318194985122605</v>
      </c>
    </row>
    <row r="9553" spans="1:4">
      <c r="A9553">
        <v>9552</v>
      </c>
      <c r="B9553" s="431">
        <v>153.09440858604125</v>
      </c>
      <c r="C9553" s="324">
        <v>6.7464238343510882E-2</v>
      </c>
      <c r="D9553" s="324">
        <v>0.14336267104169811</v>
      </c>
    </row>
    <row r="9554" spans="1:4">
      <c r="A9554">
        <v>9553</v>
      </c>
      <c r="B9554" s="431">
        <v>108.68890992474674</v>
      </c>
      <c r="C9554" s="324">
        <v>6.4678585550132478E-2</v>
      </c>
      <c r="D9554" s="324">
        <v>0.10852595856045037</v>
      </c>
    </row>
    <row r="9555" spans="1:4">
      <c r="A9555">
        <v>9554</v>
      </c>
      <c r="B9555" s="431">
        <v>135.61320755211796</v>
      </c>
      <c r="C9555" s="324">
        <v>7.8241474338919606E-2</v>
      </c>
      <c r="D9555" s="324">
        <v>0.12548268144897179</v>
      </c>
    </row>
    <row r="9556" spans="1:4">
      <c r="A9556">
        <v>9555</v>
      </c>
      <c r="B9556" s="431">
        <v>148.96673609123928</v>
      </c>
      <c r="C9556" s="324">
        <v>7.6013427472679612E-2</v>
      </c>
      <c r="D9556" s="324">
        <v>0.13640982489921483</v>
      </c>
    </row>
    <row r="9557" spans="1:4">
      <c r="A9557">
        <v>9556</v>
      </c>
      <c r="B9557" s="431">
        <v>133.83110924992789</v>
      </c>
      <c r="C9557" s="324">
        <v>6.268861330239503E-2</v>
      </c>
      <c r="D9557" s="324">
        <v>0.12972838149495497</v>
      </c>
    </row>
    <row r="9558" spans="1:4">
      <c r="A9558">
        <v>9557</v>
      </c>
      <c r="B9558" s="431">
        <v>133.38792667368085</v>
      </c>
      <c r="C9558" s="324">
        <v>6.205874933491403E-2</v>
      </c>
      <c r="D9558" s="324">
        <v>0.12960048424715809</v>
      </c>
    </row>
    <row r="9559" spans="1:4">
      <c r="A9559">
        <v>9558</v>
      </c>
      <c r="B9559" s="431">
        <v>132.41819428968671</v>
      </c>
      <c r="C9559" s="324">
        <v>5.1008424284406204E-2</v>
      </c>
      <c r="D9559" s="324">
        <v>0.13306883731109859</v>
      </c>
    </row>
    <row r="9560" spans="1:4">
      <c r="A9560">
        <v>9559</v>
      </c>
      <c r="B9560" s="431">
        <v>149.08530856796102</v>
      </c>
      <c r="C9560" s="324">
        <v>6.0835289266349415E-2</v>
      </c>
      <c r="D9560" s="324">
        <v>0.14313692978099232</v>
      </c>
    </row>
    <row r="9561" spans="1:4">
      <c r="A9561">
        <v>9560</v>
      </c>
      <c r="B9561" s="431">
        <v>127.44786471737841</v>
      </c>
      <c r="C9561" s="324">
        <v>7.3499078836058773E-2</v>
      </c>
      <c r="D9561" s="324">
        <v>0.12086468252172607</v>
      </c>
    </row>
    <row r="9562" spans="1:4">
      <c r="A9562">
        <v>9561</v>
      </c>
      <c r="B9562" s="431">
        <v>159.004378303495</v>
      </c>
      <c r="C9562" s="324">
        <v>7.5486330904758689E-2</v>
      </c>
      <c r="D9562" s="324">
        <v>0.14427868791193191</v>
      </c>
    </row>
    <row r="9563" spans="1:4">
      <c r="A9563">
        <v>9562</v>
      </c>
      <c r="B9563" s="431">
        <v>125.44236813106585</v>
      </c>
      <c r="C9563" s="324">
        <v>6.8418106077433621E-2</v>
      </c>
      <c r="D9563" s="324">
        <v>0.12093264947312332</v>
      </c>
    </row>
    <row r="9564" spans="1:4">
      <c r="A9564">
        <v>9563</v>
      </c>
      <c r="B9564" s="431">
        <v>123.70243731052477</v>
      </c>
      <c r="C9564" s="324">
        <v>5.0331473159758132E-2</v>
      </c>
      <c r="D9564" s="324">
        <v>0.12560160485861821</v>
      </c>
    </row>
    <row r="9565" spans="1:4">
      <c r="A9565">
        <v>9564</v>
      </c>
      <c r="B9565" s="431">
        <v>142.771349244802</v>
      </c>
      <c r="C9565" s="324">
        <v>7.3339494202909764E-2</v>
      </c>
      <c r="D9565" s="324">
        <v>0.13274639753063164</v>
      </c>
    </row>
    <row r="9566" spans="1:4">
      <c r="A9566">
        <v>9565</v>
      </c>
      <c r="B9566" s="431">
        <v>130.24768416133793</v>
      </c>
      <c r="C9566" s="324">
        <v>5.6500989741879046E-2</v>
      </c>
      <c r="D9566" s="324">
        <v>0.12905087632435777</v>
      </c>
    </row>
    <row r="9567" spans="1:4">
      <c r="A9567">
        <v>9566</v>
      </c>
      <c r="B9567" s="431">
        <v>114.66215874872242</v>
      </c>
      <c r="C9567" s="324">
        <v>7.6083728939333808E-2</v>
      </c>
      <c r="D9567" s="324">
        <v>0.11033100130942745</v>
      </c>
    </row>
    <row r="9568" spans="1:4">
      <c r="A9568">
        <v>9567</v>
      </c>
      <c r="B9568" s="431">
        <v>160.79623863373692</v>
      </c>
      <c r="C9568" s="324">
        <v>7.6986822288942908E-2</v>
      </c>
      <c r="D9568" s="324">
        <v>0.14494128930540059</v>
      </c>
    </row>
    <row r="9569" spans="1:4">
      <c r="A9569">
        <v>9568</v>
      </c>
      <c r="B9569" s="431">
        <v>154.76182627172983</v>
      </c>
      <c r="C9569" s="324">
        <v>7.5787897378107483E-2</v>
      </c>
      <c r="D9569" s="324">
        <v>0.14091193138124616</v>
      </c>
    </row>
    <row r="9570" spans="1:4">
      <c r="A9570">
        <v>9569</v>
      </c>
      <c r="B9570" s="431">
        <v>124.8076478979329</v>
      </c>
      <c r="C9570" s="324">
        <v>7.3067358994422182E-2</v>
      </c>
      <c r="D9570" s="324">
        <v>0.11896211202965219</v>
      </c>
    </row>
    <row r="9571" spans="1:4">
      <c r="A9571">
        <v>9570</v>
      </c>
      <c r="B9571" s="431">
        <v>110.59085266959379</v>
      </c>
      <c r="C9571" s="324">
        <v>5.5721795463804992E-2</v>
      </c>
      <c r="D9571" s="324">
        <v>0.11245515807529638</v>
      </c>
    </row>
    <row r="9572" spans="1:4">
      <c r="A9572">
        <v>9571</v>
      </c>
      <c r="B9572" s="431">
        <v>139.66577898949936</v>
      </c>
      <c r="C9572" s="324">
        <v>7.8365385508334912E-2</v>
      </c>
      <c r="D9572" s="324">
        <v>0.12847486625999754</v>
      </c>
    </row>
    <row r="9573" spans="1:4">
      <c r="A9573">
        <v>9572</v>
      </c>
      <c r="B9573" s="431">
        <v>125.09249130067187</v>
      </c>
      <c r="C9573" s="324">
        <v>7.4447895090304264E-2</v>
      </c>
      <c r="D9573" s="324">
        <v>0.11875398435642573</v>
      </c>
    </row>
    <row r="9574" spans="1:4">
      <c r="A9574">
        <v>9573</v>
      </c>
      <c r="B9574" s="431">
        <v>132.0433216323064</v>
      </c>
      <c r="C9574" s="324">
        <v>6.3159575091283574E-2</v>
      </c>
      <c r="D9574" s="324">
        <v>0.12808271954761741</v>
      </c>
    </row>
    <row r="9575" spans="1:4">
      <c r="A9575">
        <v>9574</v>
      </c>
      <c r="B9575" s="431">
        <v>123.6839216081322</v>
      </c>
      <c r="C9575" s="324">
        <v>5.0644524321260175E-2</v>
      </c>
      <c r="D9575" s="324">
        <v>0.12547406446071208</v>
      </c>
    </row>
    <row r="9576" spans="1:4">
      <c r="A9576">
        <v>9575</v>
      </c>
      <c r="B9576" s="431">
        <v>116.55502248468207</v>
      </c>
      <c r="C9576" s="324">
        <v>7.8134523894700464E-2</v>
      </c>
      <c r="D9576" s="324">
        <v>0.11122556773566333</v>
      </c>
    </row>
    <row r="9577" spans="1:4">
      <c r="A9577">
        <v>9576</v>
      </c>
      <c r="B9577" s="431">
        <v>146.17021389873301</v>
      </c>
      <c r="C9577" s="324">
        <v>6.2651963821915888E-2</v>
      </c>
      <c r="D9577" s="324">
        <v>0.13990560919904294</v>
      </c>
    </row>
    <row r="9578" spans="1:4">
      <c r="A9578">
        <v>9577</v>
      </c>
      <c r="B9578" s="431">
        <v>111.00962657885522</v>
      </c>
      <c r="C9578" s="324">
        <v>7.0934683476078647E-2</v>
      </c>
      <c r="D9578" s="324">
        <v>0.10882030311386834</v>
      </c>
    </row>
    <row r="9579" spans="1:4">
      <c r="A9579">
        <v>9578</v>
      </c>
      <c r="B9579" s="431">
        <v>121.83038777631069</v>
      </c>
      <c r="C9579" s="324">
        <v>5.7641500023958042E-2</v>
      </c>
      <c r="D9579" s="324">
        <v>0.12147694397923148</v>
      </c>
    </row>
    <row r="9580" spans="1:4">
      <c r="A9580">
        <v>9579</v>
      </c>
      <c r="B9580" s="431">
        <v>101.93278980182211</v>
      </c>
      <c r="C9580" s="324">
        <v>5.2001053431071836E-2</v>
      </c>
      <c r="D9580" s="324">
        <v>0.10587751079448271</v>
      </c>
    </row>
    <row r="9581" spans="1:4">
      <c r="A9581">
        <v>9580</v>
      </c>
      <c r="B9581" s="431">
        <v>106.98375003024594</v>
      </c>
      <c r="C9581" s="324">
        <v>5.6204319962395506E-2</v>
      </c>
      <c r="D9581" s="324">
        <v>0.10923313604436045</v>
      </c>
    </row>
    <row r="9582" spans="1:4">
      <c r="A9582">
        <v>9581</v>
      </c>
      <c r="B9582" s="431">
        <v>141.12727507405282</v>
      </c>
      <c r="C9582" s="324">
        <v>5.6253340656987089E-2</v>
      </c>
      <c r="D9582" s="324">
        <v>0.13846109187897659</v>
      </c>
    </row>
    <row r="9583" spans="1:4">
      <c r="A9583">
        <v>9582</v>
      </c>
      <c r="B9583" s="431">
        <v>123.33459066133722</v>
      </c>
      <c r="C9583" s="324">
        <v>5.9164250250516581E-2</v>
      </c>
      <c r="D9583" s="324">
        <v>0.12224457459913227</v>
      </c>
    </row>
    <row r="9584" spans="1:4">
      <c r="A9584">
        <v>9583</v>
      </c>
      <c r="B9584" s="431">
        <v>110.22517907507469</v>
      </c>
      <c r="C9584" s="324">
        <v>5.141298214970761E-2</v>
      </c>
      <c r="D9584" s="324">
        <v>0.11333034214131577</v>
      </c>
    </row>
    <row r="9585" spans="1:4">
      <c r="A9585">
        <v>9584</v>
      </c>
      <c r="B9585" s="431">
        <v>130.49396316483163</v>
      </c>
      <c r="C9585" s="324">
        <v>5.457121263471023E-2</v>
      </c>
      <c r="D9585" s="324">
        <v>0.12999249084005404</v>
      </c>
    </row>
    <row r="9586" spans="1:4">
      <c r="A9586">
        <v>9585</v>
      </c>
      <c r="B9586" s="431">
        <v>146.5151678057853</v>
      </c>
      <c r="C9586" s="324">
        <v>5.7221717800582633E-2</v>
      </c>
      <c r="D9586" s="324">
        <v>0.14263058476948623</v>
      </c>
    </row>
    <row r="9587" spans="1:4">
      <c r="A9587">
        <v>9586</v>
      </c>
      <c r="B9587" s="431">
        <v>139.00561440950551</v>
      </c>
      <c r="C9587" s="324">
        <v>5.3927310096997451E-2</v>
      </c>
      <c r="D9587" s="324">
        <v>0.13763213086559006</v>
      </c>
    </row>
    <row r="9588" spans="1:4">
      <c r="A9588">
        <v>9587</v>
      </c>
      <c r="B9588" s="431">
        <v>125.01766569993265</v>
      </c>
      <c r="C9588" s="324">
        <v>7.7549567831470434E-2</v>
      </c>
      <c r="D9588" s="324">
        <v>0.11774936651838888</v>
      </c>
    </row>
    <row r="9589" spans="1:4">
      <c r="A9589">
        <v>9588</v>
      </c>
      <c r="B9589" s="431">
        <v>121.88767775279467</v>
      </c>
      <c r="C9589" s="324">
        <v>7.3036999699211222E-2</v>
      </c>
      <c r="D9589" s="324">
        <v>0.11671308398159054</v>
      </c>
    </row>
    <row r="9590" spans="1:4">
      <c r="A9590">
        <v>9589</v>
      </c>
      <c r="B9590" s="431">
        <v>116.84617158027501</v>
      </c>
      <c r="C9590" s="324">
        <v>7.6247612664591347E-2</v>
      </c>
      <c r="D9590" s="324">
        <v>0.11194559467516568</v>
      </c>
    </row>
    <row r="9591" spans="1:4">
      <c r="A9591">
        <v>9590</v>
      </c>
      <c r="B9591" s="431">
        <v>136.0627445345981</v>
      </c>
      <c r="C9591" s="324">
        <v>5.3085992435499094E-2</v>
      </c>
      <c r="D9591" s="324">
        <v>0.13542382513215764</v>
      </c>
    </row>
    <row r="9592" spans="1:4">
      <c r="A9592">
        <v>9591</v>
      </c>
      <c r="B9592" s="431">
        <v>139.2706072828374</v>
      </c>
      <c r="C9592" s="324">
        <v>5.1629722142419648E-2</v>
      </c>
      <c r="D9592" s="324">
        <v>0.13885678597115539</v>
      </c>
    </row>
    <row r="9593" spans="1:4">
      <c r="A9593">
        <v>9592</v>
      </c>
      <c r="B9593" s="431">
        <v>106.64381879169736</v>
      </c>
      <c r="C9593" s="324">
        <v>6.7980803650794924E-2</v>
      </c>
      <c r="D9593" s="324">
        <v>0.10608295835523739</v>
      </c>
    </row>
    <row r="9594" spans="1:4">
      <c r="A9594">
        <v>9593</v>
      </c>
      <c r="B9594" s="431">
        <v>131.65474389578182</v>
      </c>
      <c r="C9594" s="324">
        <v>6.847840548887775E-2</v>
      </c>
      <c r="D9594" s="324">
        <v>0.12585242629841981</v>
      </c>
    </row>
    <row r="9595" spans="1:4">
      <c r="A9595">
        <v>9594</v>
      </c>
      <c r="B9595" s="431">
        <v>123.12919255845934</v>
      </c>
      <c r="C9595" s="324">
        <v>7.1593708042797494E-2</v>
      </c>
      <c r="D9595" s="324">
        <v>0.11811222179672841</v>
      </c>
    </row>
    <row r="9596" spans="1:4">
      <c r="A9596">
        <v>9595</v>
      </c>
      <c r="B9596" s="431">
        <v>128.65927052114353</v>
      </c>
      <c r="C9596" s="324">
        <v>5.6222525498002086E-2</v>
      </c>
      <c r="D9596" s="324">
        <v>0.12779485140950095</v>
      </c>
    </row>
    <row r="9597" spans="1:4">
      <c r="A9597">
        <v>9596</v>
      </c>
      <c r="B9597" s="431">
        <v>111.98924467698986</v>
      </c>
      <c r="C9597" s="324">
        <v>6.9456986817278424E-2</v>
      </c>
      <c r="D9597" s="324">
        <v>0.1099650512316155</v>
      </c>
    </row>
    <row r="9598" spans="1:4">
      <c r="A9598">
        <v>9597</v>
      </c>
      <c r="B9598" s="431">
        <v>130.81317272102422</v>
      </c>
      <c r="C9598" s="324">
        <v>6.6000441296957646E-2</v>
      </c>
      <c r="D9598" s="324">
        <v>0.12605517031083294</v>
      </c>
    </row>
    <row r="9599" spans="1:4">
      <c r="A9599">
        <v>9598</v>
      </c>
      <c r="B9599" s="431">
        <v>151.25578623755047</v>
      </c>
      <c r="C9599" s="324">
        <v>5.9467991939498109E-2</v>
      </c>
      <c r="D9599" s="324">
        <v>0.14559121319421447</v>
      </c>
    </row>
    <row r="9600" spans="1:4">
      <c r="A9600">
        <v>9599</v>
      </c>
      <c r="B9600" s="431">
        <v>126.00911007490288</v>
      </c>
      <c r="C9600" s="324">
        <v>7.0639720950573553E-2</v>
      </c>
      <c r="D9600" s="324">
        <v>0.12066461606792958</v>
      </c>
    </row>
    <row r="9601" spans="1:4">
      <c r="A9601">
        <v>9600</v>
      </c>
      <c r="B9601" s="431">
        <v>113.09153507133705</v>
      </c>
      <c r="C9601" s="324">
        <v>7.4803781032005232E-2</v>
      </c>
      <c r="D9601" s="324">
        <v>0.10946048701099109</v>
      </c>
    </row>
    <row r="9602" spans="1:4">
      <c r="A9602">
        <v>9601</v>
      </c>
      <c r="B9602" s="431">
        <v>141.62582110453593</v>
      </c>
      <c r="C9602" s="324">
        <v>5.3157152334767005E-2</v>
      </c>
      <c r="D9602" s="324">
        <v>0.14024945285600662</v>
      </c>
    </row>
    <row r="9603" spans="1:4">
      <c r="A9603">
        <v>9602</v>
      </c>
      <c r="B9603" s="431">
        <v>138.55342579740136</v>
      </c>
      <c r="C9603" s="324">
        <v>6.1894239411640094E-2</v>
      </c>
      <c r="D9603" s="324">
        <v>0.13393688534660117</v>
      </c>
    </row>
    <row r="9604" spans="1:4">
      <c r="A9604">
        <v>9603</v>
      </c>
      <c r="B9604" s="431">
        <v>135.70746986094272</v>
      </c>
      <c r="C9604" s="324">
        <v>6.9468648615045772E-2</v>
      </c>
      <c r="D9604" s="324">
        <v>0.12870696033633125</v>
      </c>
    </row>
    <row r="9605" spans="1:4">
      <c r="A9605">
        <v>9604</v>
      </c>
      <c r="B9605" s="431">
        <v>149.64501460306892</v>
      </c>
      <c r="C9605" s="324">
        <v>5.5228560443608354E-2</v>
      </c>
      <c r="D9605" s="324">
        <v>0.14624621557332099</v>
      </c>
    </row>
    <row r="9606" spans="1:4">
      <c r="A9606">
        <v>9605</v>
      </c>
      <c r="B9606" s="431">
        <v>116.05112953616295</v>
      </c>
      <c r="C9606" s="324">
        <v>5.3219819480189973E-2</v>
      </c>
      <c r="D9606" s="324">
        <v>0.11791001915906234</v>
      </c>
    </row>
    <row r="9607" spans="1:4">
      <c r="A9607">
        <v>9606</v>
      </c>
      <c r="B9607" s="431">
        <v>141.89761424393492</v>
      </c>
      <c r="C9607" s="324">
        <v>5.9401712207776361E-2</v>
      </c>
      <c r="D9607" s="324">
        <v>0.13776072381336454</v>
      </c>
    </row>
    <row r="9608" spans="1:4">
      <c r="A9608">
        <v>9607</v>
      </c>
      <c r="B9608" s="431">
        <v>114.10715297774881</v>
      </c>
      <c r="C9608" s="324">
        <v>5.6917967115025024E-2</v>
      </c>
      <c r="D9608" s="324">
        <v>0.11512791475598627</v>
      </c>
    </row>
    <row r="9609" spans="1:4">
      <c r="A9609">
        <v>9608</v>
      </c>
      <c r="B9609" s="431">
        <v>141.82223875288312</v>
      </c>
      <c r="C9609" s="324">
        <v>7.3390504370159704E-2</v>
      </c>
      <c r="D9609" s="324">
        <v>0.13199379942494188</v>
      </c>
    </row>
    <row r="9610" spans="1:4">
      <c r="A9610">
        <v>9609</v>
      </c>
      <c r="B9610" s="431">
        <v>120.19872193609672</v>
      </c>
      <c r="C9610" s="324">
        <v>7.6196450673135213E-2</v>
      </c>
      <c r="D9610" s="324">
        <v>0.11450336042810774</v>
      </c>
    </row>
    <row r="9611" spans="1:4">
      <c r="A9611">
        <v>9610</v>
      </c>
      <c r="B9611" s="431">
        <v>119.34761074481912</v>
      </c>
      <c r="C9611" s="324">
        <v>7.6810085306321316E-2</v>
      </c>
      <c r="D9611" s="324">
        <v>0.11368660546561839</v>
      </c>
    </row>
    <row r="9612" spans="1:4">
      <c r="A9612">
        <v>9611</v>
      </c>
      <c r="B9612" s="431">
        <v>146.47643097882721</v>
      </c>
      <c r="C9612" s="324">
        <v>6.2614353454026564E-2</v>
      </c>
      <c r="D9612" s="324">
        <v>0.14017442680597439</v>
      </c>
    </row>
    <row r="9613" spans="1:4">
      <c r="A9613">
        <v>9612</v>
      </c>
      <c r="B9613" s="431">
        <v>153.3162848417885</v>
      </c>
      <c r="C9613" s="324">
        <v>6.2900162075134075E-2</v>
      </c>
      <c r="D9613" s="324">
        <v>0.14567373072329584</v>
      </c>
    </row>
    <row r="9614" spans="1:4">
      <c r="A9614">
        <v>9613</v>
      </c>
      <c r="B9614" s="431">
        <v>109.96034973339106</v>
      </c>
      <c r="C9614" s="324">
        <v>5.4313853045140324E-2</v>
      </c>
      <c r="D9614" s="324">
        <v>0.11229633436904947</v>
      </c>
    </row>
    <row r="9615" spans="1:4">
      <c r="A9615">
        <v>9614</v>
      </c>
      <c r="B9615" s="431">
        <v>135.16753431454262</v>
      </c>
      <c r="C9615" s="324">
        <v>5.3075421444641162E-2</v>
      </c>
      <c r="D9615" s="324">
        <v>0.13464653098204007</v>
      </c>
    </row>
    <row r="9616" spans="1:4">
      <c r="A9616">
        <v>9615</v>
      </c>
      <c r="B9616" s="431">
        <v>147.78653338133194</v>
      </c>
      <c r="C9616" s="324">
        <v>5.8354950481259708E-2</v>
      </c>
      <c r="D9616" s="324">
        <v>0.14318878396545387</v>
      </c>
    </row>
    <row r="9617" spans="1:4">
      <c r="A9617">
        <v>9616</v>
      </c>
      <c r="B9617" s="431">
        <v>140.59576043630815</v>
      </c>
      <c r="C9617" s="324">
        <v>6.7576505470823736E-2</v>
      </c>
      <c r="D9617" s="324">
        <v>0.1333194110134861</v>
      </c>
    </row>
    <row r="9618" spans="1:4">
      <c r="A9618">
        <v>9617</v>
      </c>
      <c r="B9618" s="431">
        <v>159.07311649846665</v>
      </c>
      <c r="C9618" s="324">
        <v>7.9420795920035245E-2</v>
      </c>
      <c r="D9618" s="324">
        <v>0.14253329196692194</v>
      </c>
    </row>
    <row r="9619" spans="1:4">
      <c r="A9619">
        <v>9618</v>
      </c>
      <c r="B9619" s="431">
        <v>127.2727465331222</v>
      </c>
      <c r="C9619" s="324">
        <v>5.3290138828237611E-2</v>
      </c>
      <c r="D9619" s="324">
        <v>0.1276740203370397</v>
      </c>
    </row>
    <row r="9620" spans="1:4">
      <c r="A9620">
        <v>9619</v>
      </c>
      <c r="B9620" s="431">
        <v>118.07171234625147</v>
      </c>
      <c r="C9620" s="324">
        <v>5.4750985891907938E-2</v>
      </c>
      <c r="D9620" s="324">
        <v>0.11918760822697613</v>
      </c>
    </row>
    <row r="9621" spans="1:4">
      <c r="A9621">
        <v>9620</v>
      </c>
      <c r="B9621" s="431">
        <v>140.99548700970664</v>
      </c>
      <c r="C9621" s="324">
        <v>7.281218101867111E-2</v>
      </c>
      <c r="D9621" s="324">
        <v>0.13157889371460302</v>
      </c>
    </row>
    <row r="9622" spans="1:4">
      <c r="A9622">
        <v>9621</v>
      </c>
      <c r="B9622" s="431">
        <v>119.45910060736911</v>
      </c>
      <c r="C9622" s="324">
        <v>7.348219407884507E-2</v>
      </c>
      <c r="D9622" s="324">
        <v>0.11470778842189472</v>
      </c>
    </row>
    <row r="9623" spans="1:4">
      <c r="A9623">
        <v>9622</v>
      </c>
      <c r="B9623" s="431">
        <v>134.31653470912056</v>
      </c>
      <c r="C9623" s="324">
        <v>6.9488084614038506E-2</v>
      </c>
      <c r="D9623" s="324">
        <v>0.12760061878741361</v>
      </c>
    </row>
    <row r="9624" spans="1:4">
      <c r="A9624">
        <v>9623</v>
      </c>
      <c r="B9624" s="431">
        <v>145.47984340827168</v>
      </c>
      <c r="C9624" s="324">
        <v>6.3883596106378171E-2</v>
      </c>
      <c r="D9624" s="324">
        <v>0.13880194681381913</v>
      </c>
    </row>
    <row r="9625" spans="1:4">
      <c r="A9625">
        <v>9624</v>
      </c>
      <c r="B9625" s="431">
        <v>106.9295259840116</v>
      </c>
      <c r="C9625" s="324">
        <v>5.7164605049027414E-2</v>
      </c>
      <c r="D9625" s="324">
        <v>0.10894360077922227</v>
      </c>
    </row>
    <row r="9626" spans="1:4">
      <c r="A9626">
        <v>9625</v>
      </c>
      <c r="B9626" s="431">
        <v>144.91930887511666</v>
      </c>
      <c r="C9626" s="324">
        <v>6.5210675343503569E-2</v>
      </c>
      <c r="D9626" s="324">
        <v>0.13777578769232876</v>
      </c>
    </row>
    <row r="9627" spans="1:4">
      <c r="A9627">
        <v>9626</v>
      </c>
      <c r="B9627" s="431">
        <v>128.56830773947758</v>
      </c>
      <c r="C9627" s="324">
        <v>5.5114328276884901E-2</v>
      </c>
      <c r="D9627" s="324">
        <v>0.12812516512334737</v>
      </c>
    </row>
    <row r="9628" spans="1:4">
      <c r="A9628">
        <v>9627</v>
      </c>
      <c r="B9628" s="431">
        <v>116.30284938267279</v>
      </c>
      <c r="C9628" s="324">
        <v>5.3480801644493273E-2</v>
      </c>
      <c r="D9628" s="324">
        <v>0.11804902989696313</v>
      </c>
    </row>
    <row r="9629" spans="1:4">
      <c r="A9629">
        <v>9628</v>
      </c>
      <c r="B9629" s="431">
        <v>105.91870979337727</v>
      </c>
      <c r="C9629" s="324">
        <v>5.1247845274045994E-2</v>
      </c>
      <c r="D9629" s="324">
        <v>0.10957402475020389</v>
      </c>
    </row>
    <row r="9630" spans="1:4">
      <c r="A9630">
        <v>9629</v>
      </c>
      <c r="B9630" s="431">
        <v>111.99040144637461</v>
      </c>
      <c r="C9630" s="324">
        <v>6.4499614650616238E-2</v>
      </c>
      <c r="D9630" s="324">
        <v>0.1112594868688076</v>
      </c>
    </row>
    <row r="9631" spans="1:4">
      <c r="A9631">
        <v>9630</v>
      </c>
      <c r="B9631" s="431">
        <v>115.61785558771759</v>
      </c>
      <c r="C9631" s="324">
        <v>5.8836871203424818E-2</v>
      </c>
      <c r="D9631" s="324">
        <v>0.11584839567147671</v>
      </c>
    </row>
    <row r="9632" spans="1:4">
      <c r="A9632">
        <v>9631</v>
      </c>
      <c r="B9632" s="431">
        <v>143.17170082458171</v>
      </c>
      <c r="C9632" s="324">
        <v>7.3568354190126223E-2</v>
      </c>
      <c r="D9632" s="324">
        <v>0.13296505157121685</v>
      </c>
    </row>
    <row r="9633" spans="1:4">
      <c r="A9633">
        <v>9632</v>
      </c>
      <c r="B9633" s="431">
        <v>143.21808444787467</v>
      </c>
      <c r="C9633" s="324">
        <v>6.8376099135901827E-2</v>
      </c>
      <c r="D9633" s="324">
        <v>0.13508789468416865</v>
      </c>
    </row>
    <row r="9634" spans="1:4">
      <c r="A9634">
        <v>9633</v>
      </c>
      <c r="B9634" s="431">
        <v>144.58111697850794</v>
      </c>
      <c r="C9634" s="324">
        <v>5.9062552884715867E-2</v>
      </c>
      <c r="D9634" s="324">
        <v>0.14016498958138912</v>
      </c>
    </row>
    <row r="9635" spans="1:4">
      <c r="A9635">
        <v>9634</v>
      </c>
      <c r="B9635" s="431">
        <v>119.16574520518692</v>
      </c>
      <c r="C9635" s="324">
        <v>7.2685782743005911E-2</v>
      </c>
      <c r="D9635" s="324">
        <v>0.1147077078764364</v>
      </c>
    </row>
    <row r="9636" spans="1:4">
      <c r="A9636">
        <v>9635</v>
      </c>
      <c r="B9636" s="431">
        <v>127.44902804217659</v>
      </c>
      <c r="C9636" s="324">
        <v>6.9090498047457316E-2</v>
      </c>
      <c r="D9636" s="324">
        <v>0.12230533759032328</v>
      </c>
    </row>
    <row r="9637" spans="1:4">
      <c r="A9637">
        <v>9636</v>
      </c>
      <c r="B9637" s="431">
        <v>113.81535267914201</v>
      </c>
      <c r="C9637" s="324">
        <v>5.9489517044038286E-2</v>
      </c>
      <c r="D9637" s="324">
        <v>0.11414334404408037</v>
      </c>
    </row>
    <row r="9638" spans="1:4">
      <c r="A9638">
        <v>9637</v>
      </c>
      <c r="B9638" s="431">
        <v>128.30100440001905</v>
      </c>
      <c r="C9638" s="324">
        <v>6.9904459062919241E-2</v>
      </c>
      <c r="D9638" s="324">
        <v>0.12270788315925578</v>
      </c>
    </row>
    <row r="9639" spans="1:4">
      <c r="A9639">
        <v>9638</v>
      </c>
      <c r="B9639" s="431">
        <v>114.49604351460577</v>
      </c>
      <c r="C9639" s="324">
        <v>6.0008417409848615E-2</v>
      </c>
      <c r="D9639" s="324">
        <v>0.11456617740447525</v>
      </c>
    </row>
    <row r="9640" spans="1:4">
      <c r="A9640">
        <v>9639</v>
      </c>
      <c r="B9640" s="431">
        <v>107.32155482208468</v>
      </c>
      <c r="C9640" s="324">
        <v>5.9942922908786188E-2</v>
      </c>
      <c r="D9640" s="324">
        <v>0.10857731696304911</v>
      </c>
    </row>
    <row r="9641" spans="1:4">
      <c r="A9641">
        <v>9640</v>
      </c>
      <c r="B9641" s="431">
        <v>126.55016993893673</v>
      </c>
      <c r="C9641" s="324">
        <v>6.4447181250176941E-2</v>
      </c>
      <c r="D9641" s="324">
        <v>0.12313582500082167</v>
      </c>
    </row>
    <row r="9642" spans="1:4">
      <c r="A9642">
        <v>9641</v>
      </c>
      <c r="B9642" s="431">
        <v>145.22047090002022</v>
      </c>
      <c r="C9642" s="324">
        <v>7.0991863143160874E-2</v>
      </c>
      <c r="D9642" s="324">
        <v>0.1355954541016543</v>
      </c>
    </row>
    <row r="9643" spans="1:4">
      <c r="A9643">
        <v>9642</v>
      </c>
      <c r="B9643" s="431">
        <v>131.85244763677994</v>
      </c>
      <c r="C9643" s="324">
        <v>7.8338290950440939E-2</v>
      </c>
      <c r="D9643" s="324">
        <v>0.12263166708931793</v>
      </c>
    </row>
    <row r="9644" spans="1:4">
      <c r="A9644">
        <v>9643</v>
      </c>
      <c r="B9644" s="431">
        <v>111.85720240826785</v>
      </c>
      <c r="C9644" s="324">
        <v>7.2460250385319933E-2</v>
      </c>
      <c r="D9644" s="324">
        <v>0.10909946168965759</v>
      </c>
    </row>
    <row r="9645" spans="1:4">
      <c r="A9645">
        <v>9644</v>
      </c>
      <c r="B9645" s="431">
        <v>157.5614086044493</v>
      </c>
      <c r="C9645" s="324">
        <v>7.0195593363696518E-2</v>
      </c>
      <c r="D9645" s="324">
        <v>0.14563432354258415</v>
      </c>
    </row>
    <row r="9646" spans="1:4">
      <c r="A9646">
        <v>9645</v>
      </c>
      <c r="B9646" s="431">
        <v>125.47849799350189</v>
      </c>
      <c r="C9646" s="324">
        <v>7.4112922024965722E-2</v>
      </c>
      <c r="D9646" s="324">
        <v>0.1191541949026973</v>
      </c>
    </row>
    <row r="9647" spans="1:4">
      <c r="A9647">
        <v>9646</v>
      </c>
      <c r="B9647" s="431">
        <v>139.35268443748615</v>
      </c>
      <c r="C9647" s="324">
        <v>5.3119774732328852E-2</v>
      </c>
      <c r="D9647" s="324">
        <v>0.13828174301752771</v>
      </c>
    </row>
    <row r="9648" spans="1:4">
      <c r="A9648">
        <v>9647</v>
      </c>
      <c r="B9648" s="431">
        <v>147.41958836831981</v>
      </c>
      <c r="C9648" s="324">
        <v>7.4338499253773366E-2</v>
      </c>
      <c r="D9648" s="324">
        <v>0.13592156051607335</v>
      </c>
    </row>
    <row r="9649" spans="1:4">
      <c r="A9649">
        <v>9648</v>
      </c>
      <c r="B9649" s="431">
        <v>122.35398042692003</v>
      </c>
      <c r="C9649" s="324">
        <v>6.6995944891588735E-2</v>
      </c>
      <c r="D9649" s="324">
        <v>0.11891686835725097</v>
      </c>
    </row>
    <row r="9650" spans="1:4">
      <c r="A9650">
        <v>9649</v>
      </c>
      <c r="B9650" s="431">
        <v>138.46807805302356</v>
      </c>
      <c r="C9650" s="324">
        <v>6.5241806416419246E-2</v>
      </c>
      <c r="D9650" s="324">
        <v>0.13253173633118087</v>
      </c>
    </row>
    <row r="9651" spans="1:4">
      <c r="A9651">
        <v>9650</v>
      </c>
      <c r="B9651" s="431">
        <v>151.57960958589953</v>
      </c>
      <c r="C9651" s="324">
        <v>6.2687823796965109E-2</v>
      </c>
      <c r="D9651" s="324">
        <v>0.14434444449602402</v>
      </c>
    </row>
    <row r="9652" spans="1:4">
      <c r="A9652">
        <v>9651</v>
      </c>
      <c r="B9652" s="431">
        <v>116.71332705642939</v>
      </c>
      <c r="C9652" s="324">
        <v>6.631584200370863E-2</v>
      </c>
      <c r="D9652" s="324">
        <v>0.11458519042116343</v>
      </c>
    </row>
    <row r="9653" spans="1:4">
      <c r="A9653">
        <v>9652</v>
      </c>
      <c r="B9653" s="431">
        <v>136.65382165129387</v>
      </c>
      <c r="C9653" s="324">
        <v>6.2642254672312297E-2</v>
      </c>
      <c r="D9653" s="324">
        <v>0.1320710256204968</v>
      </c>
    </row>
    <row r="9654" spans="1:4">
      <c r="A9654">
        <v>9653</v>
      </c>
      <c r="B9654" s="431">
        <v>141.1771148578357</v>
      </c>
      <c r="C9654" s="324">
        <v>7.648282930556817E-2</v>
      </c>
      <c r="D9654" s="324">
        <v>0.13031436865186866</v>
      </c>
    </row>
    <row r="9655" spans="1:4">
      <c r="A9655">
        <v>9654</v>
      </c>
      <c r="B9655" s="431">
        <v>137.52989601045138</v>
      </c>
      <c r="C9655" s="324">
        <v>7.2314864444693025E-2</v>
      </c>
      <c r="D9655" s="324">
        <v>0.129079321419306</v>
      </c>
    </row>
    <row r="9656" spans="1:4">
      <c r="A9656">
        <v>9655</v>
      </c>
      <c r="B9656" s="431">
        <v>135.53173387302064</v>
      </c>
      <c r="C9656" s="324">
        <v>7.0415908028565302E-2</v>
      </c>
      <c r="D9656" s="324">
        <v>0.12821942766571945</v>
      </c>
    </row>
    <row r="9657" spans="1:4">
      <c r="A9657">
        <v>9656</v>
      </c>
      <c r="B9657" s="431">
        <v>141.96614221444011</v>
      </c>
      <c r="C9657" s="324">
        <v>7.393008346386723E-2</v>
      </c>
      <c r="D9657" s="324">
        <v>0.13189496948089702</v>
      </c>
    </row>
    <row r="9658" spans="1:4">
      <c r="A9658">
        <v>9657</v>
      </c>
      <c r="B9658" s="431">
        <v>125.39145351664681</v>
      </c>
      <c r="C9658" s="324">
        <v>5.5046679375249277E-2</v>
      </c>
      <c r="D9658" s="324">
        <v>0.12540942464578719</v>
      </c>
    </row>
    <row r="9659" spans="1:4">
      <c r="A9659">
        <v>9658</v>
      </c>
      <c r="B9659" s="431">
        <v>128.56362350979725</v>
      </c>
      <c r="C9659" s="324">
        <v>7.3146704101537688E-2</v>
      </c>
      <c r="D9659" s="324">
        <v>0.12184062706815799</v>
      </c>
    </row>
    <row r="9660" spans="1:4">
      <c r="A9660">
        <v>9659</v>
      </c>
      <c r="B9660" s="431">
        <v>129.20021465986824</v>
      </c>
      <c r="C9660" s="324">
        <v>5.4611178051964929E-2</v>
      </c>
      <c r="D9660" s="324">
        <v>0.12885813104120233</v>
      </c>
    </row>
    <row r="9661" spans="1:4">
      <c r="A9661">
        <v>9660</v>
      </c>
      <c r="B9661" s="431">
        <v>123.26666582939605</v>
      </c>
      <c r="C9661" s="324">
        <v>5.8412128094775667E-2</v>
      </c>
      <c r="D9661" s="324">
        <v>0.12243827018126839</v>
      </c>
    </row>
    <row r="9662" spans="1:4">
      <c r="A9662">
        <v>9661</v>
      </c>
      <c r="B9662" s="431">
        <v>147.39463179543063</v>
      </c>
      <c r="C9662" s="324">
        <v>7.8191650685943498E-2</v>
      </c>
      <c r="D9662" s="324">
        <v>0.13433356974775795</v>
      </c>
    </row>
    <row r="9663" spans="1:4">
      <c r="A9663">
        <v>9662</v>
      </c>
      <c r="B9663" s="431">
        <v>143.57504657945276</v>
      </c>
      <c r="C9663" s="324">
        <v>5.7232911091871987E-2</v>
      </c>
      <c r="D9663" s="324">
        <v>0.14012254866275753</v>
      </c>
    </row>
    <row r="9664" spans="1:4">
      <c r="A9664">
        <v>9663</v>
      </c>
      <c r="B9664" s="431">
        <v>113.53654276118263</v>
      </c>
      <c r="C9664" s="324">
        <v>6.1671400522660187E-2</v>
      </c>
      <c r="D9664" s="324">
        <v>0.11329797182361483</v>
      </c>
    </row>
    <row r="9665" spans="1:4">
      <c r="A9665">
        <v>9664</v>
      </c>
      <c r="B9665" s="431">
        <v>145.81251826186846</v>
      </c>
      <c r="C9665" s="324">
        <v>7.8817165870599989E-2</v>
      </c>
      <c r="D9665" s="324">
        <v>0.13290086196103004</v>
      </c>
    </row>
    <row r="9666" spans="1:4">
      <c r="A9666">
        <v>9665</v>
      </c>
      <c r="B9666" s="431">
        <v>121.88897174727865</v>
      </c>
      <c r="C9666" s="324">
        <v>5.4772034401433564E-2</v>
      </c>
      <c r="D9666" s="324">
        <v>0.12247975441820763</v>
      </c>
    </row>
    <row r="9667" spans="1:4">
      <c r="A9667">
        <v>9666</v>
      </c>
      <c r="B9667" s="431">
        <v>126.45004318920883</v>
      </c>
      <c r="C9667" s="324">
        <v>5.5781510363231188E-2</v>
      </c>
      <c r="D9667" s="324">
        <v>0.12605972457050907</v>
      </c>
    </row>
    <row r="9668" spans="1:4">
      <c r="A9668">
        <v>9667</v>
      </c>
      <c r="B9668" s="431">
        <v>166.06704446102165</v>
      </c>
      <c r="C9668" s="324">
        <v>7.9449809444812045E-2</v>
      </c>
      <c r="D9668" s="324">
        <v>0.14772458667877186</v>
      </c>
    </row>
    <row r="9669" spans="1:4">
      <c r="A9669">
        <v>9668</v>
      </c>
      <c r="B9669" s="431">
        <v>146.62648740931306</v>
      </c>
      <c r="C9669" s="324">
        <v>7.592583211414787E-2</v>
      </c>
      <c r="D9669" s="324">
        <v>0.13466739743326661</v>
      </c>
    </row>
    <row r="9670" spans="1:4">
      <c r="A9670">
        <v>9669</v>
      </c>
      <c r="B9670" s="431">
        <v>131.17712477983017</v>
      </c>
      <c r="C9670" s="324">
        <v>6.1976117557834894E-2</v>
      </c>
      <c r="D9670" s="324">
        <v>0.12780318550395234</v>
      </c>
    </row>
    <row r="9671" spans="1:4">
      <c r="A9671">
        <v>9670</v>
      </c>
      <c r="B9671" s="431">
        <v>126.75350978242328</v>
      </c>
      <c r="C9671" s="324">
        <v>5.9202682058886943E-2</v>
      </c>
      <c r="D9671" s="324">
        <v>0.12510756313441504</v>
      </c>
    </row>
    <row r="9672" spans="1:4">
      <c r="A9672">
        <v>9671</v>
      </c>
      <c r="B9672" s="431">
        <v>142.22252316125437</v>
      </c>
      <c r="C9672" s="324">
        <v>7.605192174019848E-2</v>
      </c>
      <c r="D9672" s="324">
        <v>0.13127155791569259</v>
      </c>
    </row>
    <row r="9673" spans="1:4">
      <c r="A9673">
        <v>9672</v>
      </c>
      <c r="B9673" s="431">
        <v>115.47558587551043</v>
      </c>
      <c r="C9673" s="324">
        <v>6.0491076535773965E-2</v>
      </c>
      <c r="D9673" s="324">
        <v>0.11524579862734299</v>
      </c>
    </row>
    <row r="9674" spans="1:4">
      <c r="A9674">
        <v>9673</v>
      </c>
      <c r="B9674" s="431">
        <v>126.775291200669</v>
      </c>
      <c r="C9674" s="324">
        <v>5.6720808128230653E-2</v>
      </c>
      <c r="D9674" s="324">
        <v>0.12600320821843644</v>
      </c>
    </row>
    <row r="9675" spans="1:4">
      <c r="A9675">
        <v>9674</v>
      </c>
      <c r="B9675" s="431">
        <v>126.40736319891002</v>
      </c>
      <c r="C9675" s="324">
        <v>7.9503176798812664E-2</v>
      </c>
      <c r="D9675" s="324">
        <v>0.11819644357083986</v>
      </c>
    </row>
    <row r="9676" spans="1:4">
      <c r="A9676">
        <v>9675</v>
      </c>
      <c r="B9676" s="431">
        <v>136.08582991880442</v>
      </c>
      <c r="C9676" s="324">
        <v>6.2535629515785549E-2</v>
      </c>
      <c r="D9676" s="324">
        <v>0.13164467165862098</v>
      </c>
    </row>
    <row r="9677" spans="1:4">
      <c r="A9677">
        <v>9676</v>
      </c>
      <c r="B9677" s="431">
        <v>143.00387593071127</v>
      </c>
      <c r="C9677" s="324">
        <v>5.884327306358296E-2</v>
      </c>
      <c r="D9677" s="324">
        <v>0.13893243749774814</v>
      </c>
    </row>
    <row r="9678" spans="1:4">
      <c r="A9678">
        <v>9677</v>
      </c>
      <c r="B9678" s="431">
        <v>126.53103502350517</v>
      </c>
      <c r="C9678" s="324">
        <v>7.061058974387617E-2</v>
      </c>
      <c r="D9678" s="324">
        <v>0.12108361880563406</v>
      </c>
    </row>
    <row r="9679" spans="1:4">
      <c r="A9679">
        <v>9678</v>
      </c>
      <c r="B9679" s="431">
        <v>147.6927621129316</v>
      </c>
      <c r="C9679" s="324">
        <v>7.9938268205122218E-2</v>
      </c>
      <c r="D9679" s="324">
        <v>0.1338567096774339</v>
      </c>
    </row>
    <row r="9680" spans="1:4">
      <c r="A9680">
        <v>9679</v>
      </c>
      <c r="B9680" s="431">
        <v>125.22195288653207</v>
      </c>
      <c r="C9680" s="324">
        <v>5.58706809747362E-2</v>
      </c>
      <c r="D9680" s="324">
        <v>0.12497370966544662</v>
      </c>
    </row>
    <row r="9681" spans="1:4">
      <c r="A9681">
        <v>9680</v>
      </c>
      <c r="B9681" s="431">
        <v>148.55210141102438</v>
      </c>
      <c r="C9681" s="324">
        <v>6.0138169536431405E-2</v>
      </c>
      <c r="D9681" s="324">
        <v>0.14301225451531507</v>
      </c>
    </row>
    <row r="9682" spans="1:4">
      <c r="A9682">
        <v>9681</v>
      </c>
      <c r="B9682" s="431">
        <v>144.70587839822258</v>
      </c>
      <c r="C9682" s="324">
        <v>7.4207673992127035E-2</v>
      </c>
      <c r="D9682" s="324">
        <v>0.13389140892000204</v>
      </c>
    </row>
    <row r="9683" spans="1:4">
      <c r="A9683">
        <v>9682</v>
      </c>
      <c r="B9683" s="431">
        <v>152.8653962233771</v>
      </c>
      <c r="C9683" s="324">
        <v>6.8636906355916016E-2</v>
      </c>
      <c r="D9683" s="324">
        <v>0.14264424415613747</v>
      </c>
    </row>
    <row r="9684" spans="1:4">
      <c r="A9684">
        <v>9683</v>
      </c>
      <c r="B9684" s="431">
        <v>106.77539066303008</v>
      </c>
      <c r="C9684" s="324">
        <v>7.3477058444859952E-2</v>
      </c>
      <c r="D9684" s="324">
        <v>0.10492505776835888</v>
      </c>
    </row>
    <row r="9685" spans="1:4">
      <c r="A9685">
        <v>9684</v>
      </c>
      <c r="B9685" s="431">
        <v>133.86637641832343</v>
      </c>
      <c r="C9685" s="324">
        <v>5.9999367957934445E-2</v>
      </c>
      <c r="D9685" s="324">
        <v>0.13078306542068335</v>
      </c>
    </row>
    <row r="9686" spans="1:4">
      <c r="A9686">
        <v>9685</v>
      </c>
      <c r="B9686" s="431">
        <v>147.9071817529717</v>
      </c>
      <c r="C9686" s="324">
        <v>5.3760153280459418E-2</v>
      </c>
      <c r="D9686" s="324">
        <v>0.145443938119317</v>
      </c>
    </row>
    <row r="9687" spans="1:4">
      <c r="A9687">
        <v>9686</v>
      </c>
      <c r="B9687" s="431">
        <v>138.40697487638229</v>
      </c>
      <c r="C9687" s="324">
        <v>7.4175940302282542E-2</v>
      </c>
      <c r="D9687" s="324">
        <v>0.12906560224853492</v>
      </c>
    </row>
    <row r="9688" spans="1:4">
      <c r="A9688">
        <v>9687</v>
      </c>
      <c r="B9688" s="431">
        <v>114.8850667724035</v>
      </c>
      <c r="C9688" s="324">
        <v>5.6696396882970075E-2</v>
      </c>
      <c r="D9688" s="324">
        <v>0.11585663971766544</v>
      </c>
    </row>
    <row r="9689" spans="1:4">
      <c r="A9689">
        <v>9688</v>
      </c>
      <c r="B9689" s="431">
        <v>134.37068461468999</v>
      </c>
      <c r="C9689" s="324">
        <v>6.691979463068759E-2</v>
      </c>
      <c r="D9689" s="324">
        <v>0.12858532147622381</v>
      </c>
    </row>
    <row r="9690" spans="1:4">
      <c r="A9690">
        <v>9689</v>
      </c>
      <c r="B9690" s="431">
        <v>108.84516233465126</v>
      </c>
      <c r="C9690" s="324">
        <v>7.1332339514667331E-2</v>
      </c>
      <c r="D9690" s="324">
        <v>0.10702978650562975</v>
      </c>
    </row>
    <row r="9691" spans="1:4">
      <c r="A9691">
        <v>9690</v>
      </c>
      <c r="B9691" s="431">
        <v>112.79141992626417</v>
      </c>
      <c r="C9691" s="324">
        <v>6.6158192165269608E-2</v>
      </c>
      <c r="D9691" s="324">
        <v>0.11146783112396173</v>
      </c>
    </row>
    <row r="9692" spans="1:4">
      <c r="A9692">
        <v>9691</v>
      </c>
      <c r="B9692" s="431">
        <v>126.9339577850817</v>
      </c>
      <c r="C9692" s="324">
        <v>6.5274381076579166E-2</v>
      </c>
      <c r="D9692" s="324">
        <v>0.12316864442114195</v>
      </c>
    </row>
    <row r="9693" spans="1:4">
      <c r="A9693">
        <v>9692</v>
      </c>
      <c r="B9693" s="431">
        <v>117.90950230743573</v>
      </c>
      <c r="C9693" s="324">
        <v>5.7927586183849529E-2</v>
      </c>
      <c r="D9693" s="324">
        <v>0.11805928302277786</v>
      </c>
    </row>
    <row r="9694" spans="1:4">
      <c r="A9694">
        <v>9693</v>
      </c>
      <c r="B9694" s="431">
        <v>119.02279704311539</v>
      </c>
      <c r="C9694" s="324">
        <v>5.125185560959012E-2</v>
      </c>
      <c r="D9694" s="324">
        <v>0.12114354743064826</v>
      </c>
    </row>
    <row r="9695" spans="1:4">
      <c r="A9695">
        <v>9694</v>
      </c>
      <c r="B9695" s="431">
        <v>121.77006895059989</v>
      </c>
      <c r="C9695" s="324">
        <v>5.5031016056905975E-2</v>
      </c>
      <c r="D9695" s="324">
        <v>0.12229039073362566</v>
      </c>
    </row>
    <row r="9696" spans="1:4">
      <c r="A9696">
        <v>9695</v>
      </c>
      <c r="B9696" s="431">
        <v>132.70360633328187</v>
      </c>
      <c r="C9696" s="324">
        <v>6.3397513098734204E-2</v>
      </c>
      <c r="D9696" s="324">
        <v>0.12853670304949441</v>
      </c>
    </row>
    <row r="9697" spans="1:4">
      <c r="A9697">
        <v>9696</v>
      </c>
      <c r="B9697" s="431">
        <v>141.52470954874977</v>
      </c>
      <c r="C9697" s="324">
        <v>6.8545705926858685E-2</v>
      </c>
      <c r="D9697" s="324">
        <v>0.13367277368500763</v>
      </c>
    </row>
    <row r="9698" spans="1:4">
      <c r="A9698">
        <v>9697</v>
      </c>
      <c r="B9698" s="431">
        <v>157.37754038360811</v>
      </c>
      <c r="C9698" s="324">
        <v>7.9570182291590699E-2</v>
      </c>
      <c r="D9698" s="324">
        <v>0.1412051392163502</v>
      </c>
    </row>
    <row r="9699" spans="1:4">
      <c r="A9699">
        <v>9698</v>
      </c>
      <c r="B9699" s="431">
        <v>120.00897553167326</v>
      </c>
      <c r="C9699" s="324">
        <v>6.5792471764512583E-2</v>
      </c>
      <c r="D9699" s="324">
        <v>0.11739795212774534</v>
      </c>
    </row>
    <row r="9700" spans="1:4">
      <c r="A9700">
        <v>9699</v>
      </c>
      <c r="B9700" s="431">
        <v>126.25315416421353</v>
      </c>
      <c r="C9700" s="324">
        <v>5.4006160336549473E-2</v>
      </c>
      <c r="D9700" s="324">
        <v>0.1265263512030286</v>
      </c>
    </row>
    <row r="9701" spans="1:4">
      <c r="A9701">
        <v>9700</v>
      </c>
      <c r="B9701" s="431">
        <v>125.21189820678599</v>
      </c>
      <c r="C9701" s="324">
        <v>5.8600734914001425E-2</v>
      </c>
      <c r="D9701" s="324">
        <v>0.12401746904538133</v>
      </c>
    </row>
    <row r="9702" spans="1:4">
      <c r="A9702">
        <v>9701</v>
      </c>
      <c r="B9702" s="431">
        <v>134.19922185015133</v>
      </c>
      <c r="C9702" s="324">
        <v>7.641554459762552E-2</v>
      </c>
      <c r="D9702" s="324">
        <v>0.12505164627510515</v>
      </c>
    </row>
    <row r="9703" spans="1:4">
      <c r="A9703">
        <v>9702</v>
      </c>
      <c r="B9703" s="431">
        <v>147.18087780394811</v>
      </c>
      <c r="C9703" s="324">
        <v>6.7684873672055487E-2</v>
      </c>
      <c r="D9703" s="324">
        <v>0.13853709212593457</v>
      </c>
    </row>
    <row r="9704" spans="1:4">
      <c r="A9704">
        <v>9703</v>
      </c>
      <c r="B9704" s="431">
        <v>141.44057987113405</v>
      </c>
      <c r="C9704" s="324">
        <v>7.404741813617173E-2</v>
      </c>
      <c r="D9704" s="324">
        <v>0.13144540150131348</v>
      </c>
    </row>
    <row r="9705" spans="1:4">
      <c r="A9705">
        <v>9704</v>
      </c>
      <c r="B9705" s="431">
        <v>121.68875428074188</v>
      </c>
      <c r="C9705" s="324">
        <v>7.5822224107488165E-2</v>
      </c>
      <c r="D9705" s="324">
        <v>0.11574264056343928</v>
      </c>
    </row>
    <row r="9706" spans="1:4">
      <c r="A9706">
        <v>9705</v>
      </c>
      <c r="B9706" s="431">
        <v>135.30844785507747</v>
      </c>
      <c r="C9706" s="324">
        <v>7.4496521570019666E-2</v>
      </c>
      <c r="D9706" s="324">
        <v>0.12657120109587944</v>
      </c>
    </row>
    <row r="9707" spans="1:4">
      <c r="A9707">
        <v>9706</v>
      </c>
      <c r="B9707" s="431">
        <v>143.71292459207251</v>
      </c>
      <c r="C9707" s="324">
        <v>7.0125176324567384E-2</v>
      </c>
      <c r="D9707" s="324">
        <v>0.13476629539534185</v>
      </c>
    </row>
    <row r="9708" spans="1:4">
      <c r="A9708">
        <v>9707</v>
      </c>
      <c r="B9708" s="431">
        <v>136.51754684923569</v>
      </c>
      <c r="C9708" s="324">
        <v>5.3451073785988186E-2</v>
      </c>
      <c r="D9708" s="324">
        <v>0.13566878349412806</v>
      </c>
    </row>
    <row r="9709" spans="1:4">
      <c r="A9709">
        <v>9708</v>
      </c>
      <c r="B9709" s="431">
        <v>125.36355846139188</v>
      </c>
      <c r="C9709" s="324">
        <v>5.7014384608256814E-2</v>
      </c>
      <c r="D9709" s="324">
        <v>0.12469526382060535</v>
      </c>
    </row>
    <row r="9710" spans="1:4">
      <c r="A9710">
        <v>9709</v>
      </c>
      <c r="B9710" s="431">
        <v>140.1141233841428</v>
      </c>
      <c r="C9710" s="324">
        <v>6.8799109775013814E-2</v>
      </c>
      <c r="D9710" s="324">
        <v>0.132452076069803</v>
      </c>
    </row>
    <row r="9711" spans="1:4">
      <c r="A9711">
        <v>9710</v>
      </c>
      <c r="B9711" s="431">
        <v>146.65178581549557</v>
      </c>
      <c r="C9711" s="324">
        <v>6.4675359146052672E-2</v>
      </c>
      <c r="D9711" s="324">
        <v>0.13941382766223842</v>
      </c>
    </row>
    <row r="9712" spans="1:4">
      <c r="A9712">
        <v>9711</v>
      </c>
      <c r="B9712" s="431">
        <v>137.90703168069436</v>
      </c>
      <c r="C9712" s="324">
        <v>6.894565619013536E-2</v>
      </c>
      <c r="D9712" s="324">
        <v>0.1306446972875443</v>
      </c>
    </row>
    <row r="9713" spans="1:4">
      <c r="A9713">
        <v>9712</v>
      </c>
      <c r="B9713" s="431">
        <v>152.57837013622466</v>
      </c>
      <c r="C9713" s="324">
        <v>5.9776876065776162E-2</v>
      </c>
      <c r="D9713" s="324">
        <v>0.14655320247635786</v>
      </c>
    </row>
    <row r="9714" spans="1:4">
      <c r="A9714">
        <v>9713</v>
      </c>
      <c r="B9714" s="431">
        <v>128.31159675663108</v>
      </c>
      <c r="C9714" s="324">
        <v>7.1122261179202353E-2</v>
      </c>
      <c r="D9714" s="324">
        <v>0.12231147406596146</v>
      </c>
    </row>
    <row r="9715" spans="1:4">
      <c r="A9715">
        <v>9714</v>
      </c>
      <c r="B9715" s="431">
        <v>124.54528443841268</v>
      </c>
      <c r="C9715" s="324">
        <v>5.6038219656813062E-2</v>
      </c>
      <c r="D9715" s="324">
        <v>0.12433478873344547</v>
      </c>
    </row>
    <row r="9716" spans="1:4">
      <c r="A9716">
        <v>9715</v>
      </c>
      <c r="B9716" s="431">
        <v>136.087964032374</v>
      </c>
      <c r="C9716" s="324">
        <v>5.1074963869096233E-2</v>
      </c>
      <c r="D9716" s="324">
        <v>0.13628598290933844</v>
      </c>
    </row>
    <row r="9717" spans="1:4">
      <c r="A9717">
        <v>9716</v>
      </c>
      <c r="B9717" s="431">
        <v>121.79980920182084</v>
      </c>
      <c r="C9717" s="324">
        <v>6.6588960632956107E-2</v>
      </c>
      <c r="D9717" s="324">
        <v>0.11859804815070295</v>
      </c>
    </row>
    <row r="9718" spans="1:4">
      <c r="A9718">
        <v>9717</v>
      </c>
      <c r="B9718" s="431">
        <v>133.62713922882759</v>
      </c>
      <c r="C9718" s="324">
        <v>5.5445472740310003E-2</v>
      </c>
      <c r="D9718" s="324">
        <v>0.13235664250888313</v>
      </c>
    </row>
    <row r="9719" spans="1:4">
      <c r="A9719">
        <v>9718</v>
      </c>
      <c r="B9719" s="431">
        <v>146.61864428493837</v>
      </c>
      <c r="C9719" s="324">
        <v>7.8241779230647623E-2</v>
      </c>
      <c r="D9719" s="324">
        <v>0.13373177574753858</v>
      </c>
    </row>
    <row r="9720" spans="1:4">
      <c r="A9720">
        <v>9719</v>
      </c>
      <c r="B9720" s="431">
        <v>158.48627288729131</v>
      </c>
      <c r="C9720" s="324">
        <v>7.0380214210776712E-2</v>
      </c>
      <c r="D9720" s="324">
        <v>0.14627409740022135</v>
      </c>
    </row>
    <row r="9721" spans="1:4">
      <c r="A9721">
        <v>9720</v>
      </c>
      <c r="B9721" s="431">
        <v>137.12728550011332</v>
      </c>
      <c r="C9721" s="324">
        <v>6.3862490180815801E-2</v>
      </c>
      <c r="D9721" s="324">
        <v>0.13198171347787394</v>
      </c>
    </row>
    <row r="9722" spans="1:4">
      <c r="A9722">
        <v>9721</v>
      </c>
      <c r="B9722" s="431">
        <v>117.62046233375102</v>
      </c>
      <c r="C9722" s="324">
        <v>5.5585997652069667E-2</v>
      </c>
      <c r="D9722" s="324">
        <v>0.11853708306492998</v>
      </c>
    </row>
    <row r="9723" spans="1:4">
      <c r="A9723">
        <v>9722</v>
      </c>
      <c r="B9723" s="431">
        <v>127.55921684660582</v>
      </c>
      <c r="C9723" s="324">
        <v>5.7681793816239481E-2</v>
      </c>
      <c r="D9723" s="324">
        <v>0.12632730363600642</v>
      </c>
    </row>
    <row r="9724" spans="1:4">
      <c r="A9724">
        <v>9723</v>
      </c>
      <c r="B9724" s="431">
        <v>128.86182570007867</v>
      </c>
      <c r="C9724" s="324">
        <v>5.1008906523235566E-2</v>
      </c>
      <c r="D9724" s="324">
        <v>0.1299237944927534</v>
      </c>
    </row>
    <row r="9725" spans="1:4">
      <c r="A9725">
        <v>9724</v>
      </c>
      <c r="B9725" s="431">
        <v>115.83438800999929</v>
      </c>
      <c r="C9725" s="324">
        <v>5.136869032930988E-2</v>
      </c>
      <c r="D9725" s="324">
        <v>0.11829198734436784</v>
      </c>
    </row>
    <row r="9726" spans="1:4">
      <c r="A9726">
        <v>9725</v>
      </c>
      <c r="B9726" s="431">
        <v>140.12604448056516</v>
      </c>
      <c r="C9726" s="324">
        <v>6.1575698760140546E-2</v>
      </c>
      <c r="D9726" s="324">
        <v>0.13536939817945334</v>
      </c>
    </row>
    <row r="9727" spans="1:4">
      <c r="A9727">
        <v>9726</v>
      </c>
      <c r="B9727" s="431">
        <v>111.02653989373674</v>
      </c>
      <c r="C9727" s="324">
        <v>5.961969227512353E-2</v>
      </c>
      <c r="D9727" s="324">
        <v>0.1117666088618867</v>
      </c>
    </row>
    <row r="9728" spans="1:4">
      <c r="A9728">
        <v>9727</v>
      </c>
      <c r="B9728" s="431">
        <v>117.77020502925214</v>
      </c>
      <c r="C9728" s="324">
        <v>5.0718894908539439E-2</v>
      </c>
      <c r="D9728" s="324">
        <v>0.1202089930490426</v>
      </c>
    </row>
    <row r="9729" spans="1:4">
      <c r="A9729">
        <v>9728</v>
      </c>
      <c r="B9729" s="431">
        <v>142.00232218842908</v>
      </c>
      <c r="C9729" s="324">
        <v>6.8294509480844492E-2</v>
      </c>
      <c r="D9729" s="324">
        <v>0.134153578555717</v>
      </c>
    </row>
    <row r="9730" spans="1:4">
      <c r="A9730">
        <v>9729</v>
      </c>
      <c r="B9730" s="431">
        <v>114.28917786153693</v>
      </c>
      <c r="C9730" s="324">
        <v>5.0934407776656754E-2</v>
      </c>
      <c r="D9730" s="324">
        <v>0.11705995977915479</v>
      </c>
    </row>
    <row r="9731" spans="1:4">
      <c r="A9731">
        <v>9730</v>
      </c>
      <c r="B9731" s="431">
        <v>133.52013766249178</v>
      </c>
      <c r="C9731" s="324">
        <v>6.9378651980952666E-2</v>
      </c>
      <c r="D9731" s="324">
        <v>0.12701064815031787</v>
      </c>
    </row>
    <row r="9732" spans="1:4">
      <c r="A9732">
        <v>9731</v>
      </c>
      <c r="B9732" s="431">
        <v>129.11014556824253</v>
      </c>
      <c r="C9732" s="324">
        <v>5.3603946833686883E-2</v>
      </c>
      <c r="D9732" s="324">
        <v>0.1291580553804714</v>
      </c>
    </row>
    <row r="9733" spans="1:4">
      <c r="A9733">
        <v>9732</v>
      </c>
      <c r="B9733" s="431">
        <v>110.39138444616604</v>
      </c>
      <c r="C9733" s="324">
        <v>6.9228462553223818E-2</v>
      </c>
      <c r="D9733" s="324">
        <v>0.10875909177758923</v>
      </c>
    </row>
    <row r="9734" spans="1:4">
      <c r="A9734">
        <v>9733</v>
      </c>
      <c r="B9734" s="431">
        <v>126.28214978883562</v>
      </c>
      <c r="C9734" s="324">
        <v>5.760907160006886E-2</v>
      </c>
      <c r="D9734" s="324">
        <v>0.125268688165971</v>
      </c>
    </row>
    <row r="9735" spans="1:4">
      <c r="A9735">
        <v>9734</v>
      </c>
      <c r="B9735" s="431">
        <v>139.88456751220167</v>
      </c>
      <c r="C9735" s="324">
        <v>5.4888279524114118E-2</v>
      </c>
      <c r="D9735" s="324">
        <v>0.137981101488798</v>
      </c>
    </row>
    <row r="9736" spans="1:4">
      <c r="A9736">
        <v>9735</v>
      </c>
      <c r="B9736" s="431">
        <v>139.64300354022598</v>
      </c>
      <c r="C9736" s="324">
        <v>7.5755735596528151E-2</v>
      </c>
      <c r="D9736" s="324">
        <v>0.1294227478202653</v>
      </c>
    </row>
    <row r="9737" spans="1:4">
      <c r="A9737">
        <v>9736</v>
      </c>
      <c r="B9737" s="431">
        <v>121.04685501435601</v>
      </c>
      <c r="C9737" s="324">
        <v>6.5807453745886424E-2</v>
      </c>
      <c r="D9737" s="324">
        <v>0.11823207455101981</v>
      </c>
    </row>
    <row r="9738" spans="1:4">
      <c r="A9738">
        <v>9737</v>
      </c>
      <c r="B9738" s="431">
        <v>139.2476794964729</v>
      </c>
      <c r="C9738" s="324">
        <v>5.2925251784233962E-2</v>
      </c>
      <c r="D9738" s="324">
        <v>0.13827411284552252</v>
      </c>
    </row>
    <row r="9739" spans="1:4">
      <c r="A9739">
        <v>9738</v>
      </c>
      <c r="B9739" s="431">
        <v>144.09519861077513</v>
      </c>
      <c r="C9739" s="324">
        <v>6.6139181925048668E-2</v>
      </c>
      <c r="D9739" s="324">
        <v>0.13671684979652016</v>
      </c>
    </row>
    <row r="9740" spans="1:4">
      <c r="A9740">
        <v>9739</v>
      </c>
      <c r="B9740" s="431">
        <v>133.106120810318</v>
      </c>
      <c r="C9740" s="324">
        <v>5.2934422592136279E-2</v>
      </c>
      <c r="D9740" s="324">
        <v>0.13290284067747743</v>
      </c>
    </row>
    <row r="9741" spans="1:4">
      <c r="A9741">
        <v>9740</v>
      </c>
      <c r="B9741" s="431">
        <v>150.72771365923251</v>
      </c>
      <c r="C9741" s="324">
        <v>6.2384919543929829E-2</v>
      </c>
      <c r="D9741" s="324">
        <v>0.14378310376035142</v>
      </c>
    </row>
    <row r="9742" spans="1:4">
      <c r="A9742">
        <v>9741</v>
      </c>
      <c r="B9742" s="431">
        <v>124.63872705225356</v>
      </c>
      <c r="C9742" s="324">
        <v>5.2016544110149401E-2</v>
      </c>
      <c r="D9742" s="324">
        <v>0.12582902904542667</v>
      </c>
    </row>
    <row r="9743" spans="1:4">
      <c r="A9743">
        <v>9742</v>
      </c>
      <c r="B9743" s="431">
        <v>147.35647781563782</v>
      </c>
      <c r="C9743" s="324">
        <v>7.9633934767746342E-2</v>
      </c>
      <c r="D9743" s="324">
        <v>0.13372820362400076</v>
      </c>
    </row>
    <row r="9744" spans="1:4">
      <c r="A9744">
        <v>9743</v>
      </c>
      <c r="B9744" s="431">
        <v>152.83859210501927</v>
      </c>
      <c r="C9744" s="324">
        <v>7.2368903482504604E-2</v>
      </c>
      <c r="D9744" s="324">
        <v>0.14094763661186069</v>
      </c>
    </row>
    <row r="9745" spans="1:4">
      <c r="A9745">
        <v>9744</v>
      </c>
      <c r="B9745" s="431">
        <v>145.84454381436072</v>
      </c>
      <c r="C9745" s="324">
        <v>7.1077456777485767E-2</v>
      </c>
      <c r="D9745" s="324">
        <v>0.13604869236113898</v>
      </c>
    </row>
    <row r="9746" spans="1:4">
      <c r="A9746">
        <v>9745</v>
      </c>
      <c r="B9746" s="431">
        <v>118.94947179824663</v>
      </c>
      <c r="C9746" s="324">
        <v>5.1507029310570579E-2</v>
      </c>
      <c r="D9746" s="324">
        <v>0.12099530805116601</v>
      </c>
    </row>
    <row r="9747" spans="1:4">
      <c r="A9747">
        <v>9746</v>
      </c>
      <c r="B9747" s="431">
        <v>121.82909098224366</v>
      </c>
      <c r="C9747" s="324">
        <v>5.97537222875998E-2</v>
      </c>
      <c r="D9747" s="324">
        <v>0.12078656147574747</v>
      </c>
    </row>
    <row r="9748" spans="1:4">
      <c r="A9748">
        <v>9747</v>
      </c>
      <c r="B9748" s="431">
        <v>125.62607076785362</v>
      </c>
      <c r="C9748" s="324">
        <v>6.1866602935766152E-2</v>
      </c>
      <c r="D9748" s="324">
        <v>0.12324918029719306</v>
      </c>
    </row>
    <row r="9749" spans="1:4">
      <c r="A9749">
        <v>9748</v>
      </c>
      <c r="B9749" s="431">
        <v>115.22373297544975</v>
      </c>
      <c r="C9749" s="324">
        <v>7.9064674418915376E-2</v>
      </c>
      <c r="D9749" s="324">
        <v>0.1099888473351395</v>
      </c>
    </row>
    <row r="9750" spans="1:4">
      <c r="A9750">
        <v>9749</v>
      </c>
      <c r="B9750" s="431">
        <v>158.07553211333109</v>
      </c>
      <c r="C9750" s="324">
        <v>6.3587051482678889E-2</v>
      </c>
      <c r="D9750" s="324">
        <v>0.14924631374220856</v>
      </c>
    </row>
    <row r="9751" spans="1:4">
      <c r="A9751">
        <v>9750</v>
      </c>
      <c r="B9751" s="431">
        <v>141.26256894447883</v>
      </c>
      <c r="C9751" s="324">
        <v>5.0745536005471617E-2</v>
      </c>
      <c r="D9751" s="324">
        <v>0.14100790974234853</v>
      </c>
    </row>
    <row r="9752" spans="1:4">
      <c r="A9752">
        <v>9751</v>
      </c>
      <c r="B9752" s="431">
        <v>144.51956159616955</v>
      </c>
      <c r="C9752" s="324">
        <v>7.8784060370542142E-2</v>
      </c>
      <c r="D9752" s="324">
        <v>0.13194789390077222</v>
      </c>
    </row>
    <row r="9753" spans="1:4">
      <c r="A9753">
        <v>9752</v>
      </c>
      <c r="B9753" s="431">
        <v>134.89497996303572</v>
      </c>
      <c r="C9753" s="324">
        <v>5.039992244932797E-2</v>
      </c>
      <c r="D9753" s="324">
        <v>0.13551166872007989</v>
      </c>
    </row>
    <row r="9754" spans="1:4">
      <c r="A9754">
        <v>9753</v>
      </c>
      <c r="B9754" s="431">
        <v>108.46797707073839</v>
      </c>
      <c r="C9754" s="324">
        <v>6.3454607982865827E-2</v>
      </c>
      <c r="D9754" s="324">
        <v>0.10865045043676447</v>
      </c>
    </row>
    <row r="9755" spans="1:4">
      <c r="A9755">
        <v>9754</v>
      </c>
      <c r="B9755" s="431">
        <v>132.25189462210082</v>
      </c>
      <c r="C9755" s="324">
        <v>5.0157409627063859E-2</v>
      </c>
      <c r="D9755" s="324">
        <v>0.13326318232737616</v>
      </c>
    </row>
    <row r="9756" spans="1:4">
      <c r="A9756">
        <v>9755</v>
      </c>
      <c r="B9756" s="431">
        <v>114.80508992869179</v>
      </c>
      <c r="C9756" s="324">
        <v>5.3599859943427086E-2</v>
      </c>
      <c r="D9756" s="324">
        <v>0.11670868346434364</v>
      </c>
    </row>
    <row r="9757" spans="1:4">
      <c r="A9757">
        <v>9756</v>
      </c>
      <c r="B9757" s="431">
        <v>135.44620558932391</v>
      </c>
      <c r="C9757" s="324">
        <v>5.3884690410403856E-2</v>
      </c>
      <c r="D9757" s="324">
        <v>0.13455770869650271</v>
      </c>
    </row>
    <row r="9758" spans="1:4">
      <c r="A9758">
        <v>9757</v>
      </c>
      <c r="B9758" s="431">
        <v>128.29684644263267</v>
      </c>
      <c r="C9758" s="324">
        <v>7.0966741489696658E-2</v>
      </c>
      <c r="D9758" s="324">
        <v>0.12235142910152759</v>
      </c>
    </row>
    <row r="9759" spans="1:4">
      <c r="A9759">
        <v>9758</v>
      </c>
      <c r="B9759" s="431">
        <v>122.18292658173593</v>
      </c>
      <c r="C9759" s="324">
        <v>6.3020695449328382E-2</v>
      </c>
      <c r="D9759" s="324">
        <v>0.12003024879000915</v>
      </c>
    </row>
    <row r="9760" spans="1:4">
      <c r="A9760">
        <v>9759</v>
      </c>
      <c r="B9760" s="431">
        <v>133.40513845632549</v>
      </c>
      <c r="C9760" s="324">
        <v>5.9202199289203714E-2</v>
      </c>
      <c r="D9760" s="324">
        <v>0.13070269177836755</v>
      </c>
    </row>
    <row r="9761" spans="1:4">
      <c r="A9761">
        <v>9760</v>
      </c>
      <c r="B9761" s="431">
        <v>123.7749937887271</v>
      </c>
      <c r="C9761" s="324">
        <v>5.5565442194028501E-2</v>
      </c>
      <c r="D9761" s="324">
        <v>0.1238363730953614</v>
      </c>
    </row>
    <row r="9762" spans="1:4">
      <c r="A9762">
        <v>9761</v>
      </c>
      <c r="B9762" s="431">
        <v>147.82052556860131</v>
      </c>
      <c r="C9762" s="324">
        <v>5.9553306218960003E-2</v>
      </c>
      <c r="D9762" s="324">
        <v>0.14266732208299024</v>
      </c>
    </row>
    <row r="9763" spans="1:4">
      <c r="A9763">
        <v>9762</v>
      </c>
      <c r="B9763" s="431">
        <v>111.17335831035628</v>
      </c>
      <c r="C9763" s="324">
        <v>6.2973974343842817E-2</v>
      </c>
      <c r="D9763" s="324">
        <v>0.11099459426424972</v>
      </c>
    </row>
    <row r="9764" spans="1:4">
      <c r="A9764">
        <v>9763</v>
      </c>
      <c r="B9764" s="431">
        <v>134.09640799282604</v>
      </c>
      <c r="C9764" s="324">
        <v>7.3296610737823231E-2</v>
      </c>
      <c r="D9764" s="324">
        <v>0.12606414871637761</v>
      </c>
    </row>
    <row r="9765" spans="1:4">
      <c r="A9765">
        <v>9764</v>
      </c>
      <c r="B9765" s="431">
        <v>130.59424706130349</v>
      </c>
      <c r="C9765" s="324">
        <v>5.90226918221557E-2</v>
      </c>
      <c r="D9765" s="324">
        <v>0.12840481525648301</v>
      </c>
    </row>
    <row r="9766" spans="1:4">
      <c r="A9766">
        <v>9765</v>
      </c>
      <c r="B9766" s="431">
        <v>140.03310409716303</v>
      </c>
      <c r="C9766" s="324">
        <v>5.9113695332367766E-2</v>
      </c>
      <c r="D9766" s="324">
        <v>0.13631479505800181</v>
      </c>
    </row>
    <row r="9767" spans="1:4">
      <c r="A9767">
        <v>9766</v>
      </c>
      <c r="B9767" s="431">
        <v>149.30661710834525</v>
      </c>
      <c r="C9767" s="324">
        <v>7.8320721503496504E-2</v>
      </c>
      <c r="D9767" s="324">
        <v>0.13571416914676904</v>
      </c>
    </row>
    <row r="9768" spans="1:4">
      <c r="A9768">
        <v>9767</v>
      </c>
      <c r="B9768" s="431">
        <v>121.6100327271707</v>
      </c>
      <c r="C9768" s="324">
        <v>6.8559829908683811E-2</v>
      </c>
      <c r="D9768" s="324">
        <v>0.117841397458967</v>
      </c>
    </row>
    <row r="9769" spans="1:4">
      <c r="A9769">
        <v>9768</v>
      </c>
      <c r="B9769" s="431">
        <v>138.92731958649088</v>
      </c>
      <c r="C9769" s="324">
        <v>5.4853108429747222E-2</v>
      </c>
      <c r="D9769" s="324">
        <v>0.13716940537739314</v>
      </c>
    </row>
    <row r="9770" spans="1:4">
      <c r="A9770">
        <v>9769</v>
      </c>
      <c r="B9770" s="431">
        <v>144.46910152427733</v>
      </c>
      <c r="C9770" s="324">
        <v>6.2116844543310276E-2</v>
      </c>
      <c r="D9770" s="324">
        <v>0.13873557038209919</v>
      </c>
    </row>
    <row r="9771" spans="1:4">
      <c r="A9771">
        <v>9770</v>
      </c>
      <c r="B9771" s="431">
        <v>120.49112667637947</v>
      </c>
      <c r="C9771" s="324">
        <v>5.9465861371469621E-2</v>
      </c>
      <c r="D9771" s="324">
        <v>0.11975631470669726</v>
      </c>
    </row>
    <row r="9772" spans="1:4">
      <c r="A9772">
        <v>9771</v>
      </c>
      <c r="B9772" s="431">
        <v>113.64677213132336</v>
      </c>
      <c r="C9772" s="324">
        <v>6.7905362233475486E-2</v>
      </c>
      <c r="D9772" s="324">
        <v>0.1116877506174052</v>
      </c>
    </row>
    <row r="9773" spans="1:4">
      <c r="A9773">
        <v>9772</v>
      </c>
      <c r="B9773" s="431">
        <v>115.12610676630436</v>
      </c>
      <c r="C9773" s="324">
        <v>5.5336183759074745E-2</v>
      </c>
      <c r="D9773" s="324">
        <v>0.11646672101918942</v>
      </c>
    </row>
    <row r="9774" spans="1:4">
      <c r="A9774">
        <v>9773</v>
      </c>
      <c r="B9774" s="431">
        <v>128.36545755234206</v>
      </c>
      <c r="C9774" s="324">
        <v>5.6054394243310393E-2</v>
      </c>
      <c r="D9774" s="324">
        <v>0.12760474485411682</v>
      </c>
    </row>
    <row r="9775" spans="1:4">
      <c r="A9775">
        <v>9774</v>
      </c>
      <c r="B9775" s="431">
        <v>144.12567033811973</v>
      </c>
      <c r="C9775" s="324">
        <v>6.1423268779843707E-2</v>
      </c>
      <c r="D9775" s="324">
        <v>0.13875136647959949</v>
      </c>
    </row>
    <row r="9776" spans="1:4">
      <c r="A9776">
        <v>9775</v>
      </c>
      <c r="B9776" s="431">
        <v>142.35118346270332</v>
      </c>
      <c r="C9776" s="324">
        <v>7.2980276789972695E-2</v>
      </c>
      <c r="D9776" s="324">
        <v>0.13256285844636251</v>
      </c>
    </row>
    <row r="9777" spans="1:4">
      <c r="A9777">
        <v>9776</v>
      </c>
      <c r="B9777" s="431">
        <v>130.75249168830581</v>
      </c>
      <c r="C9777" s="324">
        <v>7.8336455607012134E-2</v>
      </c>
      <c r="D9777" s="324">
        <v>0.12180826571618998</v>
      </c>
    </row>
    <row r="9778" spans="1:4">
      <c r="A9778">
        <v>9777</v>
      </c>
      <c r="B9778" s="431">
        <v>105.65065882789384</v>
      </c>
      <c r="C9778" s="324">
        <v>6.3368196554187781E-2</v>
      </c>
      <c r="D9778" s="324">
        <v>0.10636155269100478</v>
      </c>
    </row>
    <row r="9779" spans="1:4">
      <c r="A9779">
        <v>9778</v>
      </c>
      <c r="B9779" s="431">
        <v>126.99394479629942</v>
      </c>
      <c r="C9779" s="324">
        <v>7.0325134238379605E-2</v>
      </c>
      <c r="D9779" s="324">
        <v>0.12154006294554907</v>
      </c>
    </row>
    <row r="9780" spans="1:4">
      <c r="A9780">
        <v>9779</v>
      </c>
      <c r="B9780" s="431">
        <v>138.19502950601665</v>
      </c>
      <c r="C9780" s="324">
        <v>5.4944704079509112E-2</v>
      </c>
      <c r="D9780" s="324">
        <v>0.13649832658027083</v>
      </c>
    </row>
    <row r="9781" spans="1:4">
      <c r="A9781">
        <v>9780</v>
      </c>
      <c r="B9781" s="431">
        <v>119.37317890840198</v>
      </c>
      <c r="C9781" s="324">
        <v>6.6090651446064311E-2</v>
      </c>
      <c r="D9781" s="324">
        <v>0.11679503544146295</v>
      </c>
    </row>
    <row r="9782" spans="1:4">
      <c r="A9782">
        <v>9781</v>
      </c>
      <c r="B9782" s="431">
        <v>136.72356387709004</v>
      </c>
      <c r="C9782" s="324">
        <v>7.3799224954004969E-2</v>
      </c>
      <c r="D9782" s="324">
        <v>0.1279095449647551</v>
      </c>
    </row>
    <row r="9783" spans="1:4">
      <c r="A9783">
        <v>9782</v>
      </c>
      <c r="B9783" s="431">
        <v>111.38257555997794</v>
      </c>
      <c r="C9783" s="324">
        <v>5.4889567417506863E-2</v>
      </c>
      <c r="D9783" s="324">
        <v>0.11336750156448276</v>
      </c>
    </row>
    <row r="9784" spans="1:4">
      <c r="A9784">
        <v>9783</v>
      </c>
      <c r="B9784" s="431">
        <v>123.85891181629299</v>
      </c>
      <c r="C9784" s="324">
        <v>6.3762536795699293E-2</v>
      </c>
      <c r="D9784" s="324">
        <v>0.12116552153594345</v>
      </c>
    </row>
    <row r="9785" spans="1:4">
      <c r="A9785">
        <v>9784</v>
      </c>
      <c r="B9785" s="431">
        <v>126.49474763291092</v>
      </c>
      <c r="C9785" s="324">
        <v>7.8236818387283399E-2</v>
      </c>
      <c r="D9785" s="324">
        <v>0.11864929665956105</v>
      </c>
    </row>
    <row r="9786" spans="1:4">
      <c r="A9786">
        <v>9785</v>
      </c>
      <c r="B9786" s="431">
        <v>116.31185752345893</v>
      </c>
      <c r="C9786" s="324">
        <v>5.4915654973553336E-2</v>
      </c>
      <c r="D9786" s="324">
        <v>0.11761623551158454</v>
      </c>
    </row>
    <row r="9787" spans="1:4">
      <c r="A9787">
        <v>9786</v>
      </c>
      <c r="B9787" s="431">
        <v>152.69937259281747</v>
      </c>
      <c r="C9787" s="324">
        <v>7.2652566140821467E-2</v>
      </c>
      <c r="D9787" s="324">
        <v>0.14071406172550299</v>
      </c>
    </row>
    <row r="9788" spans="1:4">
      <c r="A9788">
        <v>9787</v>
      </c>
      <c r="B9788" s="431">
        <v>137.46446162969954</v>
      </c>
      <c r="C9788" s="324">
        <v>6.1117513017317986E-2</v>
      </c>
      <c r="D9788" s="324">
        <v>0.13334580011568609</v>
      </c>
    </row>
    <row r="9789" spans="1:4">
      <c r="A9789">
        <v>9788</v>
      </c>
      <c r="B9789" s="431">
        <v>134.16239031311383</v>
      </c>
      <c r="C9789" s="324">
        <v>7.7827639047907501E-2</v>
      </c>
      <c r="D9789" s="324">
        <v>0.12453699458304675</v>
      </c>
    </row>
    <row r="9790" spans="1:4">
      <c r="A9790">
        <v>9789</v>
      </c>
      <c r="B9790" s="431">
        <v>149.90801456676505</v>
      </c>
      <c r="C9790" s="324">
        <v>5.9139793226094819E-2</v>
      </c>
      <c r="D9790" s="324">
        <v>0.14461322044664582</v>
      </c>
    </row>
    <row r="9791" spans="1:4">
      <c r="A9791">
        <v>9790</v>
      </c>
      <c r="B9791" s="431">
        <v>130.09623208335415</v>
      </c>
      <c r="C9791" s="324">
        <v>6.7349647626909273E-2</v>
      </c>
      <c r="D9791" s="324">
        <v>0.12500475052429308</v>
      </c>
    </row>
    <row r="9792" spans="1:4">
      <c r="A9792">
        <v>9791</v>
      </c>
      <c r="B9792" s="431">
        <v>144.02863710471917</v>
      </c>
      <c r="C9792" s="324">
        <v>6.3473453239292585E-2</v>
      </c>
      <c r="D9792" s="324">
        <v>0.13779025725631042</v>
      </c>
    </row>
    <row r="9793" spans="1:4">
      <c r="A9793">
        <v>9792</v>
      </c>
      <c r="B9793" s="431">
        <v>129.01854304589202</v>
      </c>
      <c r="C9793" s="324">
        <v>7.8659028987707116E-2</v>
      </c>
      <c r="D9793" s="324">
        <v>0.12040660774166512</v>
      </c>
    </row>
    <row r="9794" spans="1:4">
      <c r="A9794">
        <v>9793</v>
      </c>
      <c r="B9794" s="431">
        <v>137.39621679754538</v>
      </c>
      <c r="C9794" s="324">
        <v>5.9400786105264343E-2</v>
      </c>
      <c r="D9794" s="324">
        <v>0.13397938452444558</v>
      </c>
    </row>
    <row r="9795" spans="1:4">
      <c r="A9795">
        <v>9794</v>
      </c>
      <c r="B9795" s="431">
        <v>132.08585624082448</v>
      </c>
      <c r="C9795" s="324">
        <v>5.5880285867434133E-2</v>
      </c>
      <c r="D9795" s="324">
        <v>0.13086196734060218</v>
      </c>
    </row>
    <row r="9796" spans="1:4">
      <c r="A9796">
        <v>9795</v>
      </c>
      <c r="B9796" s="431">
        <v>125.61029871694997</v>
      </c>
      <c r="C9796" s="324">
        <v>6.4594636333451902E-2</v>
      </c>
      <c r="D9796" s="324">
        <v>0.12232103712352028</v>
      </c>
    </row>
    <row r="9797" spans="1:4">
      <c r="A9797">
        <v>9796</v>
      </c>
      <c r="B9797" s="431">
        <v>127.40165258650241</v>
      </c>
      <c r="C9797" s="324">
        <v>6.2356273230331147E-2</v>
      </c>
      <c r="D9797" s="324">
        <v>0.1245487844160641</v>
      </c>
    </row>
    <row r="9798" spans="1:4">
      <c r="A9798">
        <v>9797</v>
      </c>
      <c r="B9798" s="431">
        <v>133.77683931992578</v>
      </c>
      <c r="C9798" s="324">
        <v>7.7449824762274438E-2</v>
      </c>
      <c r="D9798" s="324">
        <v>0.12437640475497511</v>
      </c>
    </row>
    <row r="9799" spans="1:4">
      <c r="A9799">
        <v>9798</v>
      </c>
      <c r="B9799" s="431">
        <v>128.73178973945156</v>
      </c>
      <c r="C9799" s="324">
        <v>7.472983529545825E-2</v>
      </c>
      <c r="D9799" s="324">
        <v>0.12145318105356123</v>
      </c>
    </row>
    <row r="9800" spans="1:4">
      <c r="A9800">
        <v>9799</v>
      </c>
      <c r="B9800" s="431">
        <v>134.79813870025461</v>
      </c>
      <c r="C9800" s="324">
        <v>7.2813557047775743E-2</v>
      </c>
      <c r="D9800" s="324">
        <v>0.12677854623272769</v>
      </c>
    </row>
    <row r="9801" spans="1:4">
      <c r="A9801">
        <v>9800</v>
      </c>
      <c r="B9801" s="431">
        <v>144.57186607987691</v>
      </c>
      <c r="C9801" s="324">
        <v>5.7646157135090866E-2</v>
      </c>
      <c r="D9801" s="324">
        <v>0.14078642661950513</v>
      </c>
    </row>
    <row r="9802" spans="1:4">
      <c r="A9802">
        <v>9801</v>
      </c>
      <c r="B9802" s="431">
        <v>138.94353459232181</v>
      </c>
      <c r="C9802" s="324">
        <v>7.0627918406682047E-2</v>
      </c>
      <c r="D9802" s="324">
        <v>0.13081925398752603</v>
      </c>
    </row>
    <row r="9803" spans="1:4">
      <c r="A9803">
        <v>9802</v>
      </c>
      <c r="B9803" s="431">
        <v>136.19853273228449</v>
      </c>
      <c r="C9803" s="324">
        <v>7.8279195613357791E-2</v>
      </c>
      <c r="D9803" s="324">
        <v>0.12590816580272596</v>
      </c>
    </row>
    <row r="9804" spans="1:4">
      <c r="A9804">
        <v>9803</v>
      </c>
      <c r="B9804" s="431">
        <v>149.53451194502929</v>
      </c>
      <c r="C9804" s="324">
        <v>6.2402950931528096E-2</v>
      </c>
      <c r="D9804" s="324">
        <v>0.1427904547172153</v>
      </c>
    </row>
    <row r="9805" spans="1:4">
      <c r="A9805">
        <v>9804</v>
      </c>
      <c r="B9805" s="431">
        <v>137.14637770789687</v>
      </c>
      <c r="C9805" s="324">
        <v>7.2718180489129466E-2</v>
      </c>
      <c r="D9805" s="324">
        <v>0.12863241711128046</v>
      </c>
    </row>
    <row r="9806" spans="1:4">
      <c r="A9806">
        <v>9805</v>
      </c>
      <c r="B9806" s="431">
        <v>133.87317219523985</v>
      </c>
      <c r="C9806" s="324">
        <v>7.0493789082622993E-2</v>
      </c>
      <c r="D9806" s="324">
        <v>0.12688817658285628</v>
      </c>
    </row>
    <row r="9807" spans="1:4">
      <c r="A9807">
        <v>9806</v>
      </c>
      <c r="B9807" s="431">
        <v>124.20144223455145</v>
      </c>
      <c r="C9807" s="324">
        <v>6.4067410293066604E-2</v>
      </c>
      <c r="D9807" s="324">
        <v>0.12134609056076816</v>
      </c>
    </row>
    <row r="9808" spans="1:4">
      <c r="A9808">
        <v>9807</v>
      </c>
      <c r="B9808" s="431">
        <v>106.93487661324755</v>
      </c>
      <c r="C9808" s="324">
        <v>6.5319150679427729E-2</v>
      </c>
      <c r="D9808" s="324">
        <v>0.10694548619730296</v>
      </c>
    </row>
    <row r="9809" spans="1:4">
      <c r="A9809">
        <v>9808</v>
      </c>
      <c r="B9809" s="431">
        <v>127.48719221728778</v>
      </c>
      <c r="C9809" s="324">
        <v>7.2639868591278731E-2</v>
      </c>
      <c r="D9809" s="324">
        <v>0.1211724693197798</v>
      </c>
    </row>
    <row r="9810" spans="1:4">
      <c r="A9810">
        <v>9809</v>
      </c>
      <c r="B9810" s="431">
        <v>132.1383485218762</v>
      </c>
      <c r="C9810" s="324">
        <v>5.7648738551721319E-2</v>
      </c>
      <c r="D9810" s="324">
        <v>0.13022747160125028</v>
      </c>
    </row>
    <row r="9811" spans="1:4">
      <c r="A9811">
        <v>9810</v>
      </c>
      <c r="B9811" s="431">
        <v>115.62114824798353</v>
      </c>
      <c r="C9811" s="324">
        <v>7.6933379455904186E-2</v>
      </c>
      <c r="D9811" s="324">
        <v>0.11083706320973942</v>
      </c>
    </row>
    <row r="9812" spans="1:4">
      <c r="A9812">
        <v>9811</v>
      </c>
      <c r="B9812" s="431">
        <v>155.83411786170069</v>
      </c>
      <c r="C9812" s="324">
        <v>6.8218019850653608E-2</v>
      </c>
      <c r="D9812" s="324">
        <v>0.14519901184364897</v>
      </c>
    </row>
    <row r="9813" spans="1:4">
      <c r="A9813">
        <v>9812</v>
      </c>
      <c r="B9813" s="431">
        <v>129.80505761399729</v>
      </c>
      <c r="C9813" s="324">
        <v>7.3600320016779158E-2</v>
      </c>
      <c r="D9813" s="324">
        <v>0.12264909483306902</v>
      </c>
    </row>
    <row r="9814" spans="1:4">
      <c r="A9814">
        <v>9813</v>
      </c>
      <c r="B9814" s="431">
        <v>142.10460284939998</v>
      </c>
      <c r="C9814" s="324">
        <v>7.3219375858651181E-2</v>
      </c>
      <c r="D9814" s="324">
        <v>0.13227856477525074</v>
      </c>
    </row>
    <row r="9815" spans="1:4">
      <c r="A9815">
        <v>9814</v>
      </c>
      <c r="B9815" s="431">
        <v>127.98480279214274</v>
      </c>
      <c r="C9815" s="324">
        <v>7.7297081857592376E-2</v>
      </c>
      <c r="D9815" s="324">
        <v>0.12006247286657448</v>
      </c>
    </row>
    <row r="9816" spans="1:4">
      <c r="A9816">
        <v>9815</v>
      </c>
      <c r="B9816" s="431">
        <v>144.74522810212031</v>
      </c>
      <c r="C9816" s="324">
        <v>7.4696787602592629E-2</v>
      </c>
      <c r="D9816" s="324">
        <v>0.13372607459255062</v>
      </c>
    </row>
    <row r="9817" spans="1:4">
      <c r="A9817">
        <v>9816</v>
      </c>
      <c r="B9817" s="431">
        <v>159.84958613073911</v>
      </c>
      <c r="C9817" s="324">
        <v>7.754246518832747E-2</v>
      </c>
      <c r="D9817" s="324">
        <v>0.14397017627198475</v>
      </c>
    </row>
    <row r="9818" spans="1:4">
      <c r="A9818">
        <v>9817</v>
      </c>
      <c r="B9818" s="431">
        <v>118.93281196472043</v>
      </c>
      <c r="C9818" s="324">
        <v>6.2146631731720005E-2</v>
      </c>
      <c r="D9818" s="324">
        <v>0.11762444356519436</v>
      </c>
    </row>
    <row r="9819" spans="1:4">
      <c r="A9819">
        <v>9818</v>
      </c>
      <c r="B9819" s="431">
        <v>155.53637024295205</v>
      </c>
      <c r="C9819" s="324">
        <v>7.2928909358069727E-2</v>
      </c>
      <c r="D9819" s="324">
        <v>0.14278777662138553</v>
      </c>
    </row>
    <row r="9820" spans="1:4">
      <c r="A9820">
        <v>9819</v>
      </c>
      <c r="B9820" s="431">
        <v>131.16766981711928</v>
      </c>
      <c r="C9820" s="324">
        <v>6.0219175475751598E-2</v>
      </c>
      <c r="D9820" s="324">
        <v>0.12844255709131391</v>
      </c>
    </row>
    <row r="9821" spans="1:4">
      <c r="A9821">
        <v>9820</v>
      </c>
      <c r="B9821" s="431">
        <v>119.29357058007763</v>
      </c>
      <c r="C9821" s="324">
        <v>7.7087625878438176E-2</v>
      </c>
      <c r="D9821" s="324">
        <v>0.11356875262707294</v>
      </c>
    </row>
    <row r="9822" spans="1:4">
      <c r="A9822">
        <v>9821</v>
      </c>
      <c r="B9822" s="431">
        <v>128.03781589615502</v>
      </c>
      <c r="C9822" s="324">
        <v>6.4830668435818833E-2</v>
      </c>
      <c r="D9822" s="324">
        <v>0.1242158407973788</v>
      </c>
    </row>
    <row r="9823" spans="1:4">
      <c r="A9823">
        <v>9822</v>
      </c>
      <c r="B9823" s="431">
        <v>133.64732646685198</v>
      </c>
      <c r="C9823" s="324">
        <v>5.9244363670816813E-2</v>
      </c>
      <c r="D9823" s="324">
        <v>0.13089014286380377</v>
      </c>
    </row>
    <row r="9824" spans="1:4">
      <c r="A9824">
        <v>9823</v>
      </c>
      <c r="B9824" s="431">
        <v>98.234553628998242</v>
      </c>
      <c r="C9824" s="324">
        <v>5.9760533673577261E-2</v>
      </c>
      <c r="D9824" s="324">
        <v>0.10100537103099248</v>
      </c>
    </row>
    <row r="9825" spans="1:4">
      <c r="A9825">
        <v>9824</v>
      </c>
      <c r="B9825" s="431">
        <v>116.45490294966001</v>
      </c>
      <c r="C9825" s="324">
        <v>5.9816620997067832E-2</v>
      </c>
      <c r="D9825" s="324">
        <v>0.11626261327861302</v>
      </c>
    </row>
    <row r="9826" spans="1:4">
      <c r="A9826">
        <v>9825</v>
      </c>
      <c r="B9826" s="431">
        <v>137.77701496821956</v>
      </c>
      <c r="C9826" s="324">
        <v>7.0485363565611359E-2</v>
      </c>
      <c r="D9826" s="324">
        <v>0.12995755140112406</v>
      </c>
    </row>
    <row r="9827" spans="1:4">
      <c r="A9827">
        <v>9826</v>
      </c>
      <c r="B9827" s="431">
        <v>129.7958548504333</v>
      </c>
      <c r="C9827" s="324">
        <v>5.4051595811756142E-2</v>
      </c>
      <c r="D9827" s="324">
        <v>0.12958500230697262</v>
      </c>
    </row>
    <row r="9828" spans="1:4">
      <c r="A9828">
        <v>9827</v>
      </c>
      <c r="B9828" s="431">
        <v>144.64202315883298</v>
      </c>
      <c r="C9828" s="324">
        <v>6.5773172641998709E-2</v>
      </c>
      <c r="D9828" s="324">
        <v>0.13731248406954977</v>
      </c>
    </row>
    <row r="9829" spans="1:4">
      <c r="A9829">
        <v>9828</v>
      </c>
      <c r="B9829" s="431">
        <v>139.26779230740823</v>
      </c>
      <c r="C9829" s="324">
        <v>6.9568571476064892E-2</v>
      </c>
      <c r="D9829" s="324">
        <v>0.13148207541524576</v>
      </c>
    </row>
    <row r="9830" spans="1:4">
      <c r="A9830">
        <v>9829</v>
      </c>
      <c r="B9830" s="431">
        <v>144.58575255902738</v>
      </c>
      <c r="C9830" s="324">
        <v>5.027572692384745E-2</v>
      </c>
      <c r="D9830" s="324">
        <v>0.14417133011909034</v>
      </c>
    </row>
    <row r="9831" spans="1:4">
      <c r="A9831">
        <v>9830</v>
      </c>
      <c r="B9831" s="431">
        <v>125.2822958827871</v>
      </c>
      <c r="C9831" s="324">
        <v>5.1469810740775342E-2</v>
      </c>
      <c r="D9831" s="324">
        <v>0.12659173659615791</v>
      </c>
    </row>
    <row r="9832" spans="1:4">
      <c r="A9832">
        <v>9831</v>
      </c>
      <c r="B9832" s="431">
        <v>125.58853456861939</v>
      </c>
      <c r="C9832" s="324">
        <v>5.4983388783868117E-2</v>
      </c>
      <c r="D9832" s="324">
        <v>0.12560187513752574</v>
      </c>
    </row>
    <row r="9833" spans="1:4">
      <c r="A9833">
        <v>9832</v>
      </c>
      <c r="B9833" s="431">
        <v>146.69322701985749</v>
      </c>
      <c r="C9833" s="324">
        <v>6.7586953708709666E-2</v>
      </c>
      <c r="D9833" s="324">
        <v>0.13818939808399941</v>
      </c>
    </row>
    <row r="9834" spans="1:4">
      <c r="A9834">
        <v>9833</v>
      </c>
      <c r="B9834" s="431">
        <v>149.22505047348113</v>
      </c>
      <c r="C9834" s="324">
        <v>7.8019235161142064E-2</v>
      </c>
      <c r="D9834" s="324">
        <v>0.13577675878861692</v>
      </c>
    </row>
    <row r="9835" spans="1:4">
      <c r="A9835">
        <v>9834</v>
      </c>
      <c r="B9835" s="431">
        <v>130.66283545505729</v>
      </c>
      <c r="C9835" s="324">
        <v>7.8933160667742211E-2</v>
      </c>
      <c r="D9835" s="324">
        <v>0.12154687136770678</v>
      </c>
    </row>
    <row r="9836" spans="1:4">
      <c r="A9836">
        <v>9835</v>
      </c>
      <c r="B9836" s="431">
        <v>129.05196660653192</v>
      </c>
      <c r="C9836" s="324">
        <v>7.3977487512853699E-2</v>
      </c>
      <c r="D9836" s="324">
        <v>0.12194463800493385</v>
      </c>
    </row>
    <row r="9837" spans="1:4">
      <c r="A9837">
        <v>9836</v>
      </c>
      <c r="B9837" s="431">
        <v>150.14126386277019</v>
      </c>
      <c r="C9837" s="324">
        <v>5.5587736575672286E-2</v>
      </c>
      <c r="D9837" s="324">
        <v>0.14650061211045642</v>
      </c>
    </row>
    <row r="9838" spans="1:4">
      <c r="A9838">
        <v>9837</v>
      </c>
      <c r="B9838" s="431">
        <v>132.23931639236457</v>
      </c>
      <c r="C9838" s="324">
        <v>7.0559434723369521E-2</v>
      </c>
      <c r="D9838" s="324">
        <v>0.12558185619146428</v>
      </c>
    </row>
    <row r="9839" spans="1:4">
      <c r="A9839">
        <v>9838</v>
      </c>
      <c r="B9839" s="431">
        <v>111.11699839098581</v>
      </c>
      <c r="C9839" s="324">
        <v>6.2783049579143088E-2</v>
      </c>
      <c r="D9839" s="324">
        <v>0.11099862644020012</v>
      </c>
    </row>
    <row r="9840" spans="1:4">
      <c r="A9840">
        <v>9839</v>
      </c>
      <c r="B9840" s="431">
        <v>130.73854111119314</v>
      </c>
      <c r="C9840" s="324">
        <v>6.2847787180378936E-2</v>
      </c>
      <c r="D9840" s="324">
        <v>0.12712404528990134</v>
      </c>
    </row>
    <row r="9841" spans="1:4">
      <c r="A9841">
        <v>9840</v>
      </c>
      <c r="B9841" s="431">
        <v>139.674827087117</v>
      </c>
      <c r="C9841" s="324">
        <v>6.2876547292283064E-2</v>
      </c>
      <c r="D9841" s="324">
        <v>0.13446417111828651</v>
      </c>
    </row>
    <row r="9842" spans="1:4">
      <c r="A9842">
        <v>9841</v>
      </c>
      <c r="B9842" s="431">
        <v>139.5316210186518</v>
      </c>
      <c r="C9842" s="324">
        <v>5.2647933067124307E-2</v>
      </c>
      <c r="D9842" s="324">
        <v>0.13864268429804585</v>
      </c>
    </row>
    <row r="9843" spans="1:4">
      <c r="A9843">
        <v>9842</v>
      </c>
      <c r="B9843" s="431">
        <v>129.54748916840677</v>
      </c>
      <c r="C9843" s="324">
        <v>6.2471271991949191E-2</v>
      </c>
      <c r="D9843" s="324">
        <v>0.12627837433918565</v>
      </c>
    </row>
    <row r="9844" spans="1:4">
      <c r="A9844">
        <v>9843</v>
      </c>
      <c r="B9844" s="431">
        <v>136.61564633240002</v>
      </c>
      <c r="C9844" s="324">
        <v>5.1272573285397409E-2</v>
      </c>
      <c r="D9844" s="324">
        <v>0.13666879436563356</v>
      </c>
    </row>
    <row r="9845" spans="1:4">
      <c r="A9845">
        <v>9844</v>
      </c>
      <c r="B9845" s="431">
        <v>150.53428510961766</v>
      </c>
      <c r="C9845" s="324">
        <v>6.5663381207577601E-2</v>
      </c>
      <c r="D9845" s="324">
        <v>0.14212431521338245</v>
      </c>
    </row>
    <row r="9846" spans="1:4">
      <c r="A9846">
        <v>9845</v>
      </c>
      <c r="B9846" s="431">
        <v>120.96306116023629</v>
      </c>
      <c r="C9846" s="324">
        <v>7.6792402130920631E-2</v>
      </c>
      <c r="D9846" s="324">
        <v>0.1149130073369807</v>
      </c>
    </row>
    <row r="9847" spans="1:4">
      <c r="A9847">
        <v>9846</v>
      </c>
      <c r="B9847" s="431">
        <v>156.58851568953082</v>
      </c>
      <c r="C9847" s="324">
        <v>6.3239934771899112E-2</v>
      </c>
      <c r="D9847" s="324">
        <v>0.14819828214363448</v>
      </c>
    </row>
    <row r="9848" spans="1:4">
      <c r="A9848">
        <v>9847</v>
      </c>
      <c r="B9848" s="431">
        <v>124.66688850898881</v>
      </c>
      <c r="C9848" s="324">
        <v>5.1435957477165367E-2</v>
      </c>
      <c r="D9848" s="324">
        <v>0.12606118887180062</v>
      </c>
    </row>
    <row r="9849" spans="1:4">
      <c r="A9849">
        <v>9848</v>
      </c>
      <c r="B9849" s="431">
        <v>127.12020482462684</v>
      </c>
      <c r="C9849" s="324">
        <v>5.5915698653979086E-2</v>
      </c>
      <c r="D9849" s="324">
        <v>0.12658695048168467</v>
      </c>
    </row>
    <row r="9850" spans="1:4">
      <c r="A9850">
        <v>9849</v>
      </c>
      <c r="B9850" s="431">
        <v>119.98926492874747</v>
      </c>
      <c r="C9850" s="324">
        <v>7.0291707334244488E-2</v>
      </c>
      <c r="D9850" s="324">
        <v>0.1160425643625152</v>
      </c>
    </row>
    <row r="9851" spans="1:4">
      <c r="A9851">
        <v>9850</v>
      </c>
      <c r="B9851" s="431">
        <v>114.97260633917124</v>
      </c>
      <c r="C9851" s="324">
        <v>7.1875837832631476E-2</v>
      </c>
      <c r="D9851" s="324">
        <v>0.11167297444334855</v>
      </c>
    </row>
    <row r="9852" spans="1:4">
      <c r="A9852">
        <v>9851</v>
      </c>
      <c r="B9852" s="431">
        <v>136.20818060889971</v>
      </c>
      <c r="C9852" s="324">
        <v>6.8856194181766459E-2</v>
      </c>
      <c r="D9852" s="324">
        <v>0.12933125724979982</v>
      </c>
    </row>
    <row r="9853" spans="1:4">
      <c r="A9853">
        <v>9852</v>
      </c>
      <c r="B9853" s="431">
        <v>141.4313086355977</v>
      </c>
      <c r="C9853" s="324">
        <v>5.66868296250174E-2</v>
      </c>
      <c r="D9853" s="324">
        <v>0.13853354595461037</v>
      </c>
    </row>
    <row r="9854" spans="1:4">
      <c r="A9854">
        <v>9853</v>
      </c>
      <c r="B9854" s="431">
        <v>121.92723209733569</v>
      </c>
      <c r="C9854" s="324">
        <v>7.3347365564362776E-2</v>
      </c>
      <c r="D9854" s="324">
        <v>0.11665158801342168</v>
      </c>
    </row>
    <row r="9855" spans="1:4">
      <c r="A9855">
        <v>9854</v>
      </c>
      <c r="B9855" s="431">
        <v>157.08702870534381</v>
      </c>
      <c r="C9855" s="324">
        <v>7.1287402329634597E-2</v>
      </c>
      <c r="D9855" s="324">
        <v>0.14474973094427396</v>
      </c>
    </row>
    <row r="9856" spans="1:4">
      <c r="A9856">
        <v>9855</v>
      </c>
      <c r="B9856" s="431">
        <v>142.31240091059348</v>
      </c>
      <c r="C9856" s="324">
        <v>5.362671279517315E-2</v>
      </c>
      <c r="D9856" s="324">
        <v>0.14063865068249157</v>
      </c>
    </row>
    <row r="9857" spans="1:4">
      <c r="A9857">
        <v>9856</v>
      </c>
      <c r="B9857" s="431">
        <v>140.09313633645726</v>
      </c>
      <c r="C9857" s="324">
        <v>5.98680215235185E-2</v>
      </c>
      <c r="D9857" s="324">
        <v>0.13605002804677946</v>
      </c>
    </row>
    <row r="9858" spans="1:4">
      <c r="A9858">
        <v>9857</v>
      </c>
      <c r="B9858" s="431">
        <v>133.50652416399248</v>
      </c>
      <c r="C9858" s="324">
        <v>7.6993247031696715E-2</v>
      </c>
      <c r="D9858" s="324">
        <v>0.1243287338094208</v>
      </c>
    </row>
    <row r="9859" spans="1:4">
      <c r="A9859">
        <v>9858</v>
      </c>
      <c r="B9859" s="431">
        <v>128.87456887194764</v>
      </c>
      <c r="C9859" s="324">
        <v>5.6597042287046574E-2</v>
      </c>
      <c r="D9859" s="324">
        <v>0.12784139160207117</v>
      </c>
    </row>
    <row r="9860" spans="1:4">
      <c r="A9860">
        <v>9859</v>
      </c>
      <c r="B9860" s="431">
        <v>145.31661294085276</v>
      </c>
      <c r="C9860" s="324">
        <v>6.2697010781940551E-2</v>
      </c>
      <c r="D9860" s="324">
        <v>0.13918291227083751</v>
      </c>
    </row>
    <row r="9861" spans="1:4">
      <c r="A9861">
        <v>9860</v>
      </c>
      <c r="B9861" s="431">
        <v>126.82951901038237</v>
      </c>
      <c r="C9861" s="324">
        <v>7.2184339716185042E-2</v>
      </c>
      <c r="D9861" s="324">
        <v>0.12080890683663353</v>
      </c>
    </row>
    <row r="9862" spans="1:4">
      <c r="A9862">
        <v>9861</v>
      </c>
      <c r="B9862" s="431">
        <v>128.79875478096059</v>
      </c>
      <c r="C9862" s="324">
        <v>6.5229959210953661E-2</v>
      </c>
      <c r="D9862" s="324">
        <v>0.12469575866622581</v>
      </c>
    </row>
    <row r="9863" spans="1:4">
      <c r="A9863">
        <v>9862</v>
      </c>
      <c r="B9863" s="431">
        <v>119.97333164692878</v>
      </c>
      <c r="C9863" s="324">
        <v>5.0373977567243385E-2</v>
      </c>
      <c r="D9863" s="324">
        <v>0.12227606170096056</v>
      </c>
    </row>
    <row r="9864" spans="1:4">
      <c r="A9864">
        <v>9863</v>
      </c>
      <c r="B9864" s="431">
        <v>133.15087525027954</v>
      </c>
      <c r="C9864" s="324">
        <v>6.6427487822448603E-2</v>
      </c>
      <c r="D9864" s="324">
        <v>0.12778576313463116</v>
      </c>
    </row>
    <row r="9865" spans="1:4">
      <c r="A9865">
        <v>9864</v>
      </c>
      <c r="B9865" s="431">
        <v>124.11920562916582</v>
      </c>
      <c r="C9865" s="324">
        <v>7.3090635022656364E-2</v>
      </c>
      <c r="D9865" s="324">
        <v>0.11842258382198004</v>
      </c>
    </row>
    <row r="9866" spans="1:4">
      <c r="A9866">
        <v>9865</v>
      </c>
      <c r="B9866" s="431">
        <v>117.27018463100156</v>
      </c>
      <c r="C9866" s="324">
        <v>6.7592974932674771E-2</v>
      </c>
      <c r="D9866" s="324">
        <v>0.11466769543142862</v>
      </c>
    </row>
    <row r="9867" spans="1:4">
      <c r="A9867">
        <v>9866</v>
      </c>
      <c r="B9867" s="431">
        <v>121.63948111714022</v>
      </c>
      <c r="C9867" s="324">
        <v>7.4758064609373953E-2</v>
      </c>
      <c r="D9867" s="324">
        <v>0.11601513887685974</v>
      </c>
    </row>
    <row r="9868" spans="1:4">
      <c r="A9868">
        <v>9867</v>
      </c>
      <c r="B9868" s="431">
        <v>124.22412660193919</v>
      </c>
      <c r="C9868" s="324">
        <v>6.5290994190280796E-2</v>
      </c>
      <c r="D9868" s="324">
        <v>0.12096650870790543</v>
      </c>
    </row>
    <row r="9869" spans="1:4">
      <c r="A9869">
        <v>9868</v>
      </c>
      <c r="B9869" s="431">
        <v>135.75925102905424</v>
      </c>
      <c r="C9869" s="324">
        <v>7.1357119158542315E-2</v>
      </c>
      <c r="D9869" s="324">
        <v>0.12805294641318013</v>
      </c>
    </row>
    <row r="9870" spans="1:4">
      <c r="A9870">
        <v>9869</v>
      </c>
      <c r="B9870" s="431">
        <v>157.3669573687024</v>
      </c>
      <c r="C9870" s="324">
        <v>7.2231908036503895E-2</v>
      </c>
      <c r="D9870" s="324">
        <v>0.14452794255792037</v>
      </c>
    </row>
    <row r="9871" spans="1:4">
      <c r="A9871">
        <v>9870</v>
      </c>
      <c r="B9871" s="431">
        <v>107.54060367516792</v>
      </c>
      <c r="C9871" s="324">
        <v>5.8356539676131934E-2</v>
      </c>
      <c r="D9871" s="324">
        <v>0.10916070281423219</v>
      </c>
    </row>
    <row r="9872" spans="1:4">
      <c r="A9872">
        <v>9871</v>
      </c>
      <c r="B9872" s="431">
        <v>131.39752188217776</v>
      </c>
      <c r="C9872" s="324">
        <v>5.5793746824280246E-2</v>
      </c>
      <c r="D9872" s="324">
        <v>0.13030426167024931</v>
      </c>
    </row>
    <row r="9873" spans="1:4">
      <c r="A9873">
        <v>9872</v>
      </c>
      <c r="B9873" s="431">
        <v>145.75053044849918</v>
      </c>
      <c r="C9873" s="324">
        <v>6.683152031005897E-2</v>
      </c>
      <c r="D9873" s="324">
        <v>0.13775646521357734</v>
      </c>
    </row>
    <row r="9874" spans="1:4">
      <c r="A9874">
        <v>9873</v>
      </c>
      <c r="B9874" s="431">
        <v>137.21805841960091</v>
      </c>
      <c r="C9874" s="324">
        <v>7.0632463745136029E-2</v>
      </c>
      <c r="D9874" s="324">
        <v>0.12946341049594284</v>
      </c>
    </row>
    <row r="9875" spans="1:4">
      <c r="A9875">
        <v>9874</v>
      </c>
      <c r="B9875" s="431">
        <v>150.3889348576661</v>
      </c>
      <c r="C9875" s="324">
        <v>5.3890772584774892E-2</v>
      </c>
      <c r="D9875" s="324">
        <v>0.14753805294705272</v>
      </c>
    </row>
    <row r="9876" spans="1:4">
      <c r="A9876">
        <v>9875</v>
      </c>
      <c r="B9876" s="431">
        <v>139.86912797430949</v>
      </c>
      <c r="C9876" s="324">
        <v>6.4686660996957995E-2</v>
      </c>
      <c r="D9876" s="324">
        <v>0.13389082281389081</v>
      </c>
    </row>
    <row r="9877" spans="1:4">
      <c r="A9877">
        <v>9876</v>
      </c>
      <c r="B9877" s="431">
        <v>144.72531249010132</v>
      </c>
      <c r="C9877" s="324">
        <v>5.2094296432144152E-2</v>
      </c>
      <c r="D9877" s="324">
        <v>0.14344605938623134</v>
      </c>
    </row>
    <row r="9878" spans="1:4">
      <c r="A9878">
        <v>9877</v>
      </c>
      <c r="B9878" s="431">
        <v>124.63946073608949</v>
      </c>
      <c r="C9878" s="324">
        <v>6.6149729418638045E-2</v>
      </c>
      <c r="D9878" s="324">
        <v>0.12102395662889379</v>
      </c>
    </row>
    <row r="9879" spans="1:4">
      <c r="A9879">
        <v>9878</v>
      </c>
      <c r="B9879" s="431">
        <v>137.56357649562125</v>
      </c>
      <c r="C9879" s="324">
        <v>6.881240454912764E-2</v>
      </c>
      <c r="D9879" s="324">
        <v>0.13042309102494842</v>
      </c>
    </row>
    <row r="9880" spans="1:4">
      <c r="A9880">
        <v>9879</v>
      </c>
      <c r="B9880" s="431">
        <v>132.0416010917024</v>
      </c>
      <c r="C9880" s="324">
        <v>7.9303560866649997E-2</v>
      </c>
      <c r="D9880" s="324">
        <v>0.12245357119494354</v>
      </c>
    </row>
    <row r="9881" spans="1:4">
      <c r="A9881">
        <v>9880</v>
      </c>
      <c r="B9881" s="431">
        <v>142.53751679246469</v>
      </c>
      <c r="C9881" s="324">
        <v>6.2393611563552921E-2</v>
      </c>
      <c r="D9881" s="324">
        <v>0.13702243703716879</v>
      </c>
    </row>
    <row r="9882" spans="1:4">
      <c r="A9882">
        <v>9881</v>
      </c>
      <c r="B9882" s="431">
        <v>128.09399008396176</v>
      </c>
      <c r="C9882" s="324">
        <v>7.2423890806931956E-2</v>
      </c>
      <c r="D9882" s="324">
        <v>0.12171353107390706</v>
      </c>
    </row>
    <row r="9883" spans="1:4">
      <c r="A9883">
        <v>9882</v>
      </c>
      <c r="B9883" s="431">
        <v>137.58571910008874</v>
      </c>
      <c r="C9883" s="324">
        <v>6.9236913914436898E-2</v>
      </c>
      <c r="D9883" s="324">
        <v>0.13027927664047129</v>
      </c>
    </row>
    <row r="9884" spans="1:4">
      <c r="A9884">
        <v>9883</v>
      </c>
      <c r="B9884" s="431">
        <v>122.20686750341997</v>
      </c>
      <c r="C9884" s="324">
        <v>7.7972128027105764E-2</v>
      </c>
      <c r="D9884" s="324">
        <v>0.11551154399306947</v>
      </c>
    </row>
    <row r="9885" spans="1:4">
      <c r="A9885">
        <v>9884</v>
      </c>
      <c r="B9885" s="431">
        <v>151.25566135135665</v>
      </c>
      <c r="C9885" s="324">
        <v>6.9516579312978583E-2</v>
      </c>
      <c r="D9885" s="324">
        <v>0.140973652578088</v>
      </c>
    </row>
    <row r="9886" spans="1:4">
      <c r="A9886">
        <v>9885</v>
      </c>
      <c r="B9886" s="431">
        <v>137.20984377978814</v>
      </c>
      <c r="C9886" s="324">
        <v>5.1061873920756333E-2</v>
      </c>
      <c r="D9886" s="324">
        <v>0.13728323053474922</v>
      </c>
    </row>
    <row r="9887" spans="1:4">
      <c r="A9887">
        <v>9886</v>
      </c>
      <c r="B9887" s="431">
        <v>150.20899466510772</v>
      </c>
      <c r="C9887" s="324">
        <v>7.0172251565462099E-2</v>
      </c>
      <c r="D9887" s="324">
        <v>0.13985930007625483</v>
      </c>
    </row>
    <row r="9888" spans="1:4">
      <c r="A9888">
        <v>9887</v>
      </c>
      <c r="B9888" s="431">
        <v>113.91534907381217</v>
      </c>
      <c r="C9888" s="324">
        <v>5.3844545215295886E-2</v>
      </c>
      <c r="D9888" s="324">
        <v>0.11586199975009205</v>
      </c>
    </row>
    <row r="9889" spans="1:4">
      <c r="A9889">
        <v>9888</v>
      </c>
      <c r="B9889" s="431">
        <v>150.86862134849039</v>
      </c>
      <c r="C9889" s="324">
        <v>7.6982462763312484E-2</v>
      </c>
      <c r="D9889" s="324">
        <v>0.13744536404069799</v>
      </c>
    </row>
    <row r="9890" spans="1:4">
      <c r="A9890">
        <v>9889</v>
      </c>
      <c r="B9890" s="431">
        <v>127.99914373194535</v>
      </c>
      <c r="C9890" s="324">
        <v>5.7699923174316034E-2</v>
      </c>
      <c r="D9890" s="324">
        <v>0.12669425312027804</v>
      </c>
    </row>
    <row r="9891" spans="1:4">
      <c r="A9891">
        <v>9890</v>
      </c>
      <c r="B9891" s="431">
        <v>136.12666372686837</v>
      </c>
      <c r="C9891" s="324">
        <v>5.5945790342961342E-2</v>
      </c>
      <c r="D9891" s="324">
        <v>0.13430370609504522</v>
      </c>
    </row>
    <row r="9892" spans="1:4">
      <c r="A9892">
        <v>9891</v>
      </c>
      <c r="B9892" s="431">
        <v>104.42780195760378</v>
      </c>
      <c r="C9892" s="324">
        <v>5.7629800018682058E-2</v>
      </c>
      <c r="D9892" s="324">
        <v>0.1067018435942941</v>
      </c>
    </row>
    <row r="9893" spans="1:4">
      <c r="A9893">
        <v>9892</v>
      </c>
      <c r="B9893" s="431">
        <v>133.20393331207907</v>
      </c>
      <c r="C9893" s="324">
        <v>7.0097417137630944E-2</v>
      </c>
      <c r="D9893" s="324">
        <v>0.12650369218546623</v>
      </c>
    </row>
    <row r="9894" spans="1:4">
      <c r="A9894">
        <v>9893</v>
      </c>
      <c r="B9894" s="431">
        <v>116.32766231583696</v>
      </c>
      <c r="C9894" s="324">
        <v>5.0209168102689633E-2</v>
      </c>
      <c r="D9894" s="324">
        <v>0.11909166331579234</v>
      </c>
    </row>
    <row r="9895" spans="1:4">
      <c r="A9895">
        <v>9894</v>
      </c>
      <c r="B9895" s="431">
        <v>121.25937434361317</v>
      </c>
      <c r="C9895" s="324">
        <v>7.1890111179971183E-2</v>
      </c>
      <c r="D9895" s="324">
        <v>0.11656547902210163</v>
      </c>
    </row>
    <row r="9896" spans="1:4">
      <c r="A9896">
        <v>9895</v>
      </c>
      <c r="B9896" s="431">
        <v>130.33560446841213</v>
      </c>
      <c r="C9896" s="324">
        <v>5.6200045121926841E-2</v>
      </c>
      <c r="D9896" s="324">
        <v>0.12923918755348329</v>
      </c>
    </row>
    <row r="9897" spans="1:4">
      <c r="A9897">
        <v>9896</v>
      </c>
      <c r="B9897" s="431">
        <v>137.77258599316306</v>
      </c>
      <c r="C9897" s="324">
        <v>7.962751816940844E-2</v>
      </c>
      <c r="D9897" s="324">
        <v>0.12660673244154699</v>
      </c>
    </row>
    <row r="9898" spans="1:4">
      <c r="A9898">
        <v>9897</v>
      </c>
      <c r="B9898" s="431">
        <v>120.35772352472732</v>
      </c>
      <c r="C9898" s="324">
        <v>5.21556731975431E-2</v>
      </c>
      <c r="D9898" s="324">
        <v>0.12202030114195384</v>
      </c>
    </row>
    <row r="9899" spans="1:4">
      <c r="A9899">
        <v>9898</v>
      </c>
      <c r="B9899" s="431">
        <v>136.9867282037967</v>
      </c>
      <c r="C9899" s="324">
        <v>6.3238612331095442E-2</v>
      </c>
      <c r="D9899" s="324">
        <v>0.13211092615292827</v>
      </c>
    </row>
    <row r="9900" spans="1:4">
      <c r="A9900">
        <v>9899</v>
      </c>
      <c r="B9900" s="431">
        <v>134.03312466698867</v>
      </c>
      <c r="C9900" s="324">
        <v>5.4640653936490723E-2</v>
      </c>
      <c r="D9900" s="324">
        <v>0.13302693184385464</v>
      </c>
    </row>
    <row r="9901" spans="1:4">
      <c r="A9901">
        <v>9900</v>
      </c>
      <c r="B9901" s="431">
        <v>145.37970536869179</v>
      </c>
      <c r="C9901" s="324">
        <v>6.6233046611879509E-2</v>
      </c>
      <c r="D9901" s="324">
        <v>0.13771275810654063</v>
      </c>
    </row>
    <row r="9902" spans="1:4">
      <c r="A9902">
        <v>9901</v>
      </c>
      <c r="B9902" s="431">
        <v>119.772609873075</v>
      </c>
      <c r="C9902" s="324">
        <v>5.3719270463902166E-2</v>
      </c>
      <c r="D9902" s="324">
        <v>0.12099333925188646</v>
      </c>
    </row>
    <row r="9903" spans="1:4">
      <c r="A9903">
        <v>9902</v>
      </c>
      <c r="B9903" s="431">
        <v>139.74636687799062</v>
      </c>
      <c r="C9903" s="324">
        <v>7.0389109156275692E-2</v>
      </c>
      <c r="D9903" s="324">
        <v>0.13154165663235415</v>
      </c>
    </row>
    <row r="9904" spans="1:4">
      <c r="A9904">
        <v>9903</v>
      </c>
      <c r="B9904" s="431">
        <v>142.42890597656123</v>
      </c>
      <c r="C9904" s="324">
        <v>7.5807153906583394E-2</v>
      </c>
      <c r="D9904" s="324">
        <v>0.13152261700116444</v>
      </c>
    </row>
    <row r="9905" spans="1:4">
      <c r="A9905">
        <v>9904</v>
      </c>
      <c r="B9905" s="431">
        <v>103.62391312801874</v>
      </c>
      <c r="C9905" s="324">
        <v>5.5743466399490585E-2</v>
      </c>
      <c r="D9905" s="324">
        <v>0.10646416254076908</v>
      </c>
    </row>
    <row r="9906" spans="1:4">
      <c r="A9906">
        <v>9905</v>
      </c>
      <c r="B9906" s="431">
        <v>131.51654717677872</v>
      </c>
      <c r="C9906" s="324">
        <v>5.1319236416052676E-2</v>
      </c>
      <c r="D9906" s="324">
        <v>0.13214855396917738</v>
      </c>
    </row>
    <row r="9907" spans="1:4">
      <c r="A9907">
        <v>9906</v>
      </c>
      <c r="B9907" s="431">
        <v>108.6743058573538</v>
      </c>
      <c r="C9907" s="324">
        <v>5.5114345934760924E-2</v>
      </c>
      <c r="D9907" s="324">
        <v>0.11096914900356282</v>
      </c>
    </row>
    <row r="9908" spans="1:4">
      <c r="A9908">
        <v>9907</v>
      </c>
      <c r="B9908" s="431">
        <v>119.65735061097024</v>
      </c>
      <c r="C9908" s="324">
        <v>6.1393728033357173E-2</v>
      </c>
      <c r="D9908" s="324">
        <v>0.11845552156774064</v>
      </c>
    </row>
    <row r="9909" spans="1:4">
      <c r="A9909">
        <v>9908</v>
      </c>
      <c r="B9909" s="431">
        <v>119.51053010648371</v>
      </c>
      <c r="C9909" s="324">
        <v>7.3260847811242966E-2</v>
      </c>
      <c r="D9909" s="324">
        <v>0.11481056486770561</v>
      </c>
    </row>
    <row r="9910" spans="1:4">
      <c r="A9910">
        <v>9909</v>
      </c>
      <c r="B9910" s="431">
        <v>128.77333655705434</v>
      </c>
      <c r="C9910" s="324">
        <v>5.743196021180226E-2</v>
      </c>
      <c r="D9910" s="324">
        <v>0.12744919266611848</v>
      </c>
    </row>
    <row r="9911" spans="1:4">
      <c r="A9911">
        <v>9910</v>
      </c>
      <c r="B9911" s="431">
        <v>134.54226724982411</v>
      </c>
      <c r="C9911" s="324">
        <v>6.1386934850079448E-2</v>
      </c>
      <c r="D9911" s="324">
        <v>0.13081257335345836</v>
      </c>
    </row>
    <row r="9912" spans="1:4">
      <c r="A9912">
        <v>9911</v>
      </c>
      <c r="B9912" s="431">
        <v>122.94681139353814</v>
      </c>
      <c r="C9912" s="324">
        <v>5.7122968266309693E-2</v>
      </c>
      <c r="D9912" s="324">
        <v>0.12259870049935907</v>
      </c>
    </row>
    <row r="9913" spans="1:4">
      <c r="A9913">
        <v>9912</v>
      </c>
      <c r="B9913" s="431">
        <v>128.27174361468977</v>
      </c>
      <c r="C9913" s="324">
        <v>5.4644927952738911E-2</v>
      </c>
      <c r="D9913" s="324">
        <v>0.12804251403401395</v>
      </c>
    </row>
    <row r="9914" spans="1:4">
      <c r="A9914">
        <v>9913</v>
      </c>
      <c r="B9914" s="431">
        <v>116.28754814048186</v>
      </c>
      <c r="C9914" s="324">
        <v>5.0036984086053907E-2</v>
      </c>
      <c r="D9914" s="324">
        <v>0.11911033971816744</v>
      </c>
    </row>
    <row r="9915" spans="1:4">
      <c r="A9915">
        <v>9914</v>
      </c>
      <c r="B9915" s="431">
        <v>136.30798919881227</v>
      </c>
      <c r="C9915" s="324">
        <v>5.891711401237041E-2</v>
      </c>
      <c r="D9915" s="324">
        <v>0.13325836956164627</v>
      </c>
    </row>
    <row r="9916" spans="1:4">
      <c r="A9916">
        <v>9915</v>
      </c>
      <c r="B9916" s="431">
        <v>135.41264795403185</v>
      </c>
      <c r="C9916" s="324">
        <v>6.1005719174167944E-2</v>
      </c>
      <c r="D9916" s="324">
        <v>0.13168352827770713</v>
      </c>
    </row>
    <row r="9917" spans="1:4">
      <c r="A9917">
        <v>9916</v>
      </c>
      <c r="B9917" s="431">
        <v>145.93327130894383</v>
      </c>
      <c r="C9917" s="324">
        <v>7.4147163747878359E-2</v>
      </c>
      <c r="D9917" s="324">
        <v>0.13485862208009569</v>
      </c>
    </row>
    <row r="9918" spans="1:4">
      <c r="A9918">
        <v>9917</v>
      </c>
      <c r="B9918" s="431">
        <v>110.79734995561189</v>
      </c>
      <c r="C9918" s="324">
        <v>7.2325711772928819E-2</v>
      </c>
      <c r="D9918" s="324">
        <v>0.10830996567840605</v>
      </c>
    </row>
    <row r="9919" spans="1:4">
      <c r="A9919">
        <v>9918</v>
      </c>
      <c r="B9919" s="431">
        <v>134.15890417576114</v>
      </c>
      <c r="C9919" s="324">
        <v>6.216029748886838E-2</v>
      </c>
      <c r="D9919" s="324">
        <v>0.13019913100773517</v>
      </c>
    </row>
    <row r="9920" spans="1:4">
      <c r="A9920">
        <v>9919</v>
      </c>
      <c r="B9920" s="431">
        <v>133.54443650710709</v>
      </c>
      <c r="C9920" s="324">
        <v>6.1082168976348904E-2</v>
      </c>
      <c r="D9920" s="324">
        <v>0.13010016366129259</v>
      </c>
    </row>
    <row r="9921" spans="1:4">
      <c r="A9921">
        <v>9920</v>
      </c>
      <c r="B9921" s="431">
        <v>128.98077968744755</v>
      </c>
      <c r="C9921" s="324">
        <v>5.1054231622747255E-2</v>
      </c>
      <c r="D9921" s="324">
        <v>0.13001165797772851</v>
      </c>
    </row>
    <row r="9922" spans="1:4">
      <c r="A9922">
        <v>9921</v>
      </c>
      <c r="B9922" s="431">
        <v>129.01887690235463</v>
      </c>
      <c r="C9922" s="324">
        <v>5.0139204482612762E-2</v>
      </c>
      <c r="D9922" s="324">
        <v>0.13039632986155292</v>
      </c>
    </row>
    <row r="9923" spans="1:4">
      <c r="A9923">
        <v>9922</v>
      </c>
      <c r="B9923" s="431">
        <v>153.02562126396072</v>
      </c>
      <c r="C9923" s="324">
        <v>6.088795582339538E-2</v>
      </c>
      <c r="D9923" s="324">
        <v>0.14639324371340626</v>
      </c>
    </row>
    <row r="9924" spans="1:4">
      <c r="A9924">
        <v>9923</v>
      </c>
      <c r="B9924" s="431">
        <v>146.06477335590228</v>
      </c>
      <c r="C9924" s="324">
        <v>7.2314610179660205E-2</v>
      </c>
      <c r="D9924" s="324">
        <v>0.13570958807004138</v>
      </c>
    </row>
    <row r="9925" spans="1:4">
      <c r="A9925">
        <v>9924</v>
      </c>
      <c r="B9925" s="431">
        <v>128.79499590807322</v>
      </c>
      <c r="C9925" s="324">
        <v>6.6837448215502054E-2</v>
      </c>
      <c r="D9925" s="324">
        <v>0.124138443973143</v>
      </c>
    </row>
    <row r="9926" spans="1:4">
      <c r="A9926">
        <v>9925</v>
      </c>
      <c r="B9926" s="431">
        <v>154.3586851201654</v>
      </c>
      <c r="C9926" s="324">
        <v>7.719854930285297E-2</v>
      </c>
      <c r="D9926" s="324">
        <v>0.13998693843535265</v>
      </c>
    </row>
    <row r="9927" spans="1:4">
      <c r="A9927">
        <v>9926</v>
      </c>
      <c r="B9927" s="431">
        <v>138.65348697281934</v>
      </c>
      <c r="C9927" s="324">
        <v>7.676216864807632E-2</v>
      </c>
      <c r="D9927" s="324">
        <v>0.12830029421210956</v>
      </c>
    </row>
    <row r="9928" spans="1:4">
      <c r="A9928">
        <v>9927</v>
      </c>
      <c r="B9928" s="431">
        <v>112.30907975492872</v>
      </c>
      <c r="C9928" s="324">
        <v>7.2645352493340781E-2</v>
      </c>
      <c r="D9928" s="324">
        <v>0.10940337231727998</v>
      </c>
    </row>
    <row r="9929" spans="1:4">
      <c r="A9929">
        <v>9928</v>
      </c>
      <c r="B9929" s="431">
        <v>142.45711756351184</v>
      </c>
      <c r="C9929" s="324">
        <v>7.4249207481857954E-2</v>
      </c>
      <c r="D9929" s="324">
        <v>0.13214816123240908</v>
      </c>
    </row>
    <row r="9930" spans="1:4">
      <c r="A9930">
        <v>9929</v>
      </c>
      <c r="B9930" s="431">
        <v>119.06066687463156</v>
      </c>
      <c r="C9930" s="324">
        <v>6.1490487829544811E-2</v>
      </c>
      <c r="D9930" s="324">
        <v>0.11793062685266564</v>
      </c>
    </row>
    <row r="9931" spans="1:4">
      <c r="A9931">
        <v>9930</v>
      </c>
      <c r="B9931" s="431">
        <v>129.11377433913623</v>
      </c>
      <c r="C9931" s="324">
        <v>7.0782139376170075E-2</v>
      </c>
      <c r="D9931" s="324">
        <v>0.12305314637918081</v>
      </c>
    </row>
    <row r="9932" spans="1:4">
      <c r="A9932">
        <v>9931</v>
      </c>
      <c r="B9932" s="431">
        <v>139.56231804350494</v>
      </c>
      <c r="C9932" s="324">
        <v>5.5036344293056219E-2</v>
      </c>
      <c r="D9932" s="324">
        <v>0.13763943810650603</v>
      </c>
    </row>
    <row r="9933" spans="1:4">
      <c r="A9933">
        <v>9932</v>
      </c>
      <c r="B9933" s="431">
        <v>129.93494062615849</v>
      </c>
      <c r="C9933" s="324">
        <v>5.8230783649827721E-2</v>
      </c>
      <c r="D9933" s="324">
        <v>0.12814119169103019</v>
      </c>
    </row>
    <row r="9934" spans="1:4">
      <c r="A9934">
        <v>9933</v>
      </c>
      <c r="B9934" s="431">
        <v>115.89391011705769</v>
      </c>
      <c r="C9934" s="324">
        <v>6.0950213610637106E-2</v>
      </c>
      <c r="D9934" s="324">
        <v>0.11546092276428874</v>
      </c>
    </row>
    <row r="9935" spans="1:4">
      <c r="A9935">
        <v>9934</v>
      </c>
      <c r="B9935" s="431">
        <v>133.54641551488419</v>
      </c>
      <c r="C9935" s="324">
        <v>5.6267904199784578E-2</v>
      </c>
      <c r="D9935" s="324">
        <v>0.1319631432688132</v>
      </c>
    </row>
    <row r="9936" spans="1:4">
      <c r="A9936">
        <v>9935</v>
      </c>
      <c r="B9936" s="431">
        <v>129.24424494512283</v>
      </c>
      <c r="C9936" s="324">
        <v>5.9542294130447461E-2</v>
      </c>
      <c r="D9936" s="324">
        <v>0.12707940710150925</v>
      </c>
    </row>
    <row r="9937" spans="1:4">
      <c r="A9937">
        <v>9936</v>
      </c>
      <c r="B9937" s="431">
        <v>145.85109989629476</v>
      </c>
      <c r="C9937" s="324">
        <v>6.0529384068459917E-2</v>
      </c>
      <c r="D9937" s="324">
        <v>0.14057919046369505</v>
      </c>
    </row>
    <row r="9938" spans="1:4">
      <c r="A9938">
        <v>9937</v>
      </c>
      <c r="B9938" s="431">
        <v>154.81736434779583</v>
      </c>
      <c r="C9938" s="324">
        <v>7.6554848070514783E-2</v>
      </c>
      <c r="D9938" s="324">
        <v>0.1406156843720017</v>
      </c>
    </row>
    <row r="9939" spans="1:4">
      <c r="A9939">
        <v>9938</v>
      </c>
      <c r="B9939" s="431">
        <v>140.83246044598275</v>
      </c>
      <c r="C9939" s="324">
        <v>5.0875832969730646E-2</v>
      </c>
      <c r="D9939" s="324">
        <v>0.1405687065962348</v>
      </c>
    </row>
    <row r="9940" spans="1:4">
      <c r="A9940">
        <v>9939</v>
      </c>
      <c r="B9940" s="431">
        <v>138.10131604838199</v>
      </c>
      <c r="C9940" s="324">
        <v>6.6207072602681383E-2</v>
      </c>
      <c r="D9940" s="324">
        <v>0.13185679398314851</v>
      </c>
    </row>
    <row r="9941" spans="1:4">
      <c r="A9941">
        <v>9940</v>
      </c>
      <c r="B9941" s="431">
        <v>147.3130183031883</v>
      </c>
      <c r="C9941" s="324">
        <v>7.9003501948436486E-2</v>
      </c>
      <c r="D9941" s="324">
        <v>0.13394720508864272</v>
      </c>
    </row>
    <row r="9942" spans="1:4">
      <c r="A9942">
        <v>9941</v>
      </c>
      <c r="B9942" s="431">
        <v>134.66304499716225</v>
      </c>
      <c r="C9942" s="324">
        <v>5.4756582740115273E-2</v>
      </c>
      <c r="D9942" s="324">
        <v>0.13352501630966046</v>
      </c>
    </row>
    <row r="9943" spans="1:4">
      <c r="A9943">
        <v>9942</v>
      </c>
      <c r="B9943" s="431">
        <v>146.92945361575502</v>
      </c>
      <c r="C9943" s="324">
        <v>7.3903164073779795E-2</v>
      </c>
      <c r="D9943" s="324">
        <v>0.13572427832226563</v>
      </c>
    </row>
    <row r="9944" spans="1:4">
      <c r="A9944">
        <v>9943</v>
      </c>
      <c r="B9944" s="431">
        <v>125.91121866615646</v>
      </c>
      <c r="C9944" s="324">
        <v>6.3628800485110285E-2</v>
      </c>
      <c r="D9944" s="324">
        <v>0.12288950416340051</v>
      </c>
    </row>
    <row r="9945" spans="1:4">
      <c r="A9945">
        <v>9944</v>
      </c>
      <c r="B9945" s="431">
        <v>119.19055243151561</v>
      </c>
      <c r="C9945" s="324">
        <v>5.0602848017868983E-2</v>
      </c>
      <c r="D9945" s="324">
        <v>0.12150552632293438</v>
      </c>
    </row>
    <row r="9946" spans="1:4">
      <c r="A9946">
        <v>9945</v>
      </c>
      <c r="B9946" s="431">
        <v>139.32187205824374</v>
      </c>
      <c r="C9946" s="324">
        <v>6.395669679341684E-2</v>
      </c>
      <c r="D9946" s="324">
        <v>0.13373822101158656</v>
      </c>
    </row>
    <row r="9947" spans="1:4">
      <c r="A9947">
        <v>9946</v>
      </c>
      <c r="B9947" s="431">
        <v>104.09354706357985</v>
      </c>
      <c r="C9947" s="324">
        <v>7.1937923287943906E-2</v>
      </c>
      <c r="D9947" s="324">
        <v>0.10318596105453948</v>
      </c>
    </row>
    <row r="9948" spans="1:4">
      <c r="A9948">
        <v>9947</v>
      </c>
      <c r="B9948" s="431">
        <v>126.04089574684242</v>
      </c>
      <c r="C9948" s="324">
        <v>6.3304852178927909E-2</v>
      </c>
      <c r="D9948" s="324">
        <v>0.12310487012855389</v>
      </c>
    </row>
    <row r="9949" spans="1:4">
      <c r="A9949">
        <v>9948</v>
      </c>
      <c r="B9949" s="431">
        <v>137.01204343544771</v>
      </c>
      <c r="C9949" s="324">
        <v>5.2150853309850607E-2</v>
      </c>
      <c r="D9949" s="324">
        <v>0.13664656254161056</v>
      </c>
    </row>
    <row r="9950" spans="1:4">
      <c r="A9950">
        <v>9949</v>
      </c>
      <c r="B9950" s="431">
        <v>148.24323075624034</v>
      </c>
      <c r="C9950" s="324">
        <v>5.4262524030293587E-2</v>
      </c>
      <c r="D9950" s="324">
        <v>0.14549658891924475</v>
      </c>
    </row>
    <row r="9951" spans="1:4">
      <c r="A9951">
        <v>9950</v>
      </c>
      <c r="B9951" s="431">
        <v>100.42013644813025</v>
      </c>
      <c r="C9951" s="324">
        <v>5.6825663124595617E-2</v>
      </c>
      <c r="D9951" s="324">
        <v>0.1034740260810264</v>
      </c>
    </row>
    <row r="9952" spans="1:4">
      <c r="A9952">
        <v>9951</v>
      </c>
      <c r="B9952" s="431">
        <v>144.62253044769568</v>
      </c>
      <c r="C9952" s="324">
        <v>5.0710263490076304E-2</v>
      </c>
      <c r="D9952" s="324">
        <v>0.14400037522964662</v>
      </c>
    </row>
    <row r="9953" spans="1:4">
      <c r="A9953">
        <v>9952</v>
      </c>
      <c r="B9953" s="431">
        <v>149.06100781651773</v>
      </c>
      <c r="C9953" s="324">
        <v>6.6214911735716697E-2</v>
      </c>
      <c r="D9953" s="324">
        <v>0.14068778170424473</v>
      </c>
    </row>
    <row r="9954" spans="1:4">
      <c r="A9954">
        <v>9953</v>
      </c>
      <c r="B9954" s="431">
        <v>110.7525712118678</v>
      </c>
      <c r="C9954" s="324">
        <v>5.0059597147656419E-2</v>
      </c>
      <c r="D9954" s="324">
        <v>0.11418016606141151</v>
      </c>
    </row>
    <row r="9955" spans="1:4">
      <c r="A9955">
        <v>9954</v>
      </c>
      <c r="B9955" s="431">
        <v>125.56415064876742</v>
      </c>
      <c r="C9955" s="324">
        <v>5.9123936174029459E-2</v>
      </c>
      <c r="D9955" s="324">
        <v>0.12413427092476738</v>
      </c>
    </row>
    <row r="9956" spans="1:4">
      <c r="A9956">
        <v>9955</v>
      </c>
      <c r="B9956" s="431">
        <v>127.68271302795603</v>
      </c>
      <c r="C9956" s="324">
        <v>5.2619077541222366E-2</v>
      </c>
      <c r="D9956" s="324">
        <v>0.12828009628081616</v>
      </c>
    </row>
    <row r="9957" spans="1:4">
      <c r="A9957">
        <v>9956</v>
      </c>
      <c r="B9957" s="431">
        <v>122.43880177325785</v>
      </c>
      <c r="C9957" s="324">
        <v>6.0607095682344909E-2</v>
      </c>
      <c r="D9957" s="324">
        <v>0.12101931888086559</v>
      </c>
    </row>
    <row r="9958" spans="1:4">
      <c r="A9958">
        <v>9957</v>
      </c>
      <c r="B9958" s="431">
        <v>125.58996550674624</v>
      </c>
      <c r="C9958" s="324">
        <v>5.4037203245813591E-2</v>
      </c>
      <c r="D9958" s="324">
        <v>0.12593948069150171</v>
      </c>
    </row>
    <row r="9959" spans="1:4">
      <c r="A9959">
        <v>9958</v>
      </c>
      <c r="B9959" s="431">
        <v>139.98609738676757</v>
      </c>
      <c r="C9959" s="324">
        <v>6.2124801288416985E-2</v>
      </c>
      <c r="D9959" s="324">
        <v>0.13502775054638555</v>
      </c>
    </row>
    <row r="9960" spans="1:4">
      <c r="A9960">
        <v>9959</v>
      </c>
      <c r="B9960" s="431">
        <v>143.19873612242407</v>
      </c>
      <c r="C9960" s="324">
        <v>7.3021107890187342E-2</v>
      </c>
      <c r="D9960" s="324">
        <v>0.13320243512114674</v>
      </c>
    </row>
    <row r="9961" spans="1:4">
      <c r="A9961">
        <v>9960</v>
      </c>
      <c r="B9961" s="431">
        <v>115.08453031388427</v>
      </c>
      <c r="C9961" s="324">
        <v>5.3536535572976128E-2</v>
      </c>
      <c r="D9961" s="324">
        <v>0.1169710199733919</v>
      </c>
    </row>
    <row r="9962" spans="1:4">
      <c r="A9962">
        <v>9961</v>
      </c>
      <c r="B9962" s="431">
        <v>128.49778958376214</v>
      </c>
      <c r="C9962" s="324">
        <v>7.657378811229662E-2</v>
      </c>
      <c r="D9962" s="324">
        <v>0.12068015354114305</v>
      </c>
    </row>
    <row r="9963" spans="1:4">
      <c r="A9963">
        <v>9962</v>
      </c>
      <c r="B9963" s="431">
        <v>132.24641059507545</v>
      </c>
      <c r="C9963" s="324">
        <v>6.389422887186251E-2</v>
      </c>
      <c r="D9963" s="324">
        <v>0.12797928105702708</v>
      </c>
    </row>
    <row r="9964" spans="1:4">
      <c r="A9964">
        <v>9963</v>
      </c>
      <c r="B9964" s="431">
        <v>104.53824871755612</v>
      </c>
      <c r="C9964" s="324">
        <v>7.0242351782621046E-2</v>
      </c>
      <c r="D9964" s="324">
        <v>0.10390287966260861</v>
      </c>
    </row>
    <row r="9965" spans="1:4">
      <c r="A9965">
        <v>9964</v>
      </c>
      <c r="B9965" s="431">
        <v>132.1986278973707</v>
      </c>
      <c r="C9965" s="324">
        <v>7.0141474488257194E-2</v>
      </c>
      <c r="D9965" s="324">
        <v>0.12569670262111329</v>
      </c>
    </row>
    <row r="9966" spans="1:4">
      <c r="A9966">
        <v>9965</v>
      </c>
      <c r="B9966" s="431">
        <v>141.94473648026545</v>
      </c>
      <c r="C9966" s="324">
        <v>5.1297596130193024E-2</v>
      </c>
      <c r="D9966" s="324">
        <v>0.14136233854665409</v>
      </c>
    </row>
    <row r="9967" spans="1:4">
      <c r="A9967">
        <v>9966</v>
      </c>
      <c r="B9967" s="431">
        <v>154.61077134078349</v>
      </c>
      <c r="C9967" s="324">
        <v>6.9977710610245214E-2</v>
      </c>
      <c r="D9967" s="324">
        <v>0.14341253755011021</v>
      </c>
    </row>
    <row r="9968" spans="1:4">
      <c r="A9968">
        <v>9967</v>
      </c>
      <c r="B9968" s="431">
        <v>116.36314517309954</v>
      </c>
      <c r="C9968" s="324">
        <v>5.9078960390332606E-2</v>
      </c>
      <c r="D9968" s="324">
        <v>0.11640461275283231</v>
      </c>
    </row>
    <row r="9969" spans="1:4">
      <c r="A9969">
        <v>9968</v>
      </c>
      <c r="B9969" s="431">
        <v>122.70212512630015</v>
      </c>
      <c r="C9969" s="324">
        <v>5.6920338984076092E-2</v>
      </c>
      <c r="D9969" s="324">
        <v>0.12245805013802877</v>
      </c>
    </row>
    <row r="9970" spans="1:4">
      <c r="A9970">
        <v>9969</v>
      </c>
      <c r="B9970" s="431">
        <v>104.95719331412739</v>
      </c>
      <c r="C9970" s="324">
        <v>7.7691300994572832E-2</v>
      </c>
      <c r="D9970" s="324">
        <v>0.10262016570917398</v>
      </c>
    </row>
    <row r="9971" spans="1:4">
      <c r="A9971">
        <v>9970</v>
      </c>
      <c r="B9971" s="431">
        <v>138.99933559604702</v>
      </c>
      <c r="C9971" s="324">
        <v>7.3575909358251798E-2</v>
      </c>
      <c r="D9971" s="324">
        <v>0.12974543308278294</v>
      </c>
    </row>
    <row r="9972" spans="1:4">
      <c r="A9972">
        <v>9971</v>
      </c>
      <c r="B9972" s="431">
        <v>106.31385512128125</v>
      </c>
      <c r="C9972" s="324">
        <v>7.6373606750915576E-2</v>
      </c>
      <c r="D9972" s="324">
        <v>0.10392800291473545</v>
      </c>
    </row>
    <row r="9973" spans="1:4">
      <c r="A9973">
        <v>9972</v>
      </c>
      <c r="B9973" s="431">
        <v>127.02039691246314</v>
      </c>
      <c r="C9973" s="324">
        <v>6.3992958080020257E-2</v>
      </c>
      <c r="D9973" s="324">
        <v>0.12367346894529004</v>
      </c>
    </row>
    <row r="9974" spans="1:4">
      <c r="A9974">
        <v>9973</v>
      </c>
      <c r="B9974" s="431">
        <v>122.50253619129118</v>
      </c>
      <c r="C9974" s="324">
        <v>5.7900281477673114E-2</v>
      </c>
      <c r="D9974" s="324">
        <v>0.12196184293303737</v>
      </c>
    </row>
    <row r="9975" spans="1:4">
      <c r="A9975">
        <v>9974</v>
      </c>
      <c r="B9975" s="431">
        <v>97.98431588830951</v>
      </c>
      <c r="C9975" s="324">
        <v>5.7575799775112332E-2</v>
      </c>
      <c r="D9975" s="324">
        <v>0.10124087170902075</v>
      </c>
    </row>
    <row r="9976" spans="1:4">
      <c r="A9976">
        <v>9975</v>
      </c>
      <c r="B9976" s="431">
        <v>125.44721900561342</v>
      </c>
      <c r="C9976" s="324">
        <v>7.7848998595890118E-2</v>
      </c>
      <c r="D9976" s="324">
        <v>0.11798168556181719</v>
      </c>
    </row>
    <row r="9977" spans="1:4">
      <c r="A9977">
        <v>9976</v>
      </c>
      <c r="B9977" s="431">
        <v>148.88064923751281</v>
      </c>
      <c r="C9977" s="324">
        <v>6.2774712798546406E-2</v>
      </c>
      <c r="D9977" s="324">
        <v>0.14208251118365792</v>
      </c>
    </row>
    <row r="9978" spans="1:4">
      <c r="A9978">
        <v>9977</v>
      </c>
      <c r="B9978" s="431">
        <v>145.25107979798182</v>
      </c>
      <c r="C9978" s="324">
        <v>6.8672881260827601E-2</v>
      </c>
      <c r="D9978" s="324">
        <v>0.1365811142655208</v>
      </c>
    </row>
    <row r="9979" spans="1:4">
      <c r="A9979">
        <v>9978</v>
      </c>
      <c r="B9979" s="431">
        <v>121.20738949641883</v>
      </c>
      <c r="C9979" s="324">
        <v>7.3699708587350185E-2</v>
      </c>
      <c r="D9979" s="324">
        <v>0.11599273386474919</v>
      </c>
    </row>
    <row r="9980" spans="1:4">
      <c r="A9980">
        <v>9979</v>
      </c>
      <c r="B9980" s="431">
        <v>131.21790685582289</v>
      </c>
      <c r="C9980" s="324">
        <v>7.4439182632807258E-2</v>
      </c>
      <c r="D9980" s="324">
        <v>0.12345445330274332</v>
      </c>
    </row>
    <row r="9981" spans="1:4">
      <c r="A9981">
        <v>9980</v>
      </c>
      <c r="B9981" s="431">
        <v>134.10351826358246</v>
      </c>
      <c r="C9981" s="324">
        <v>5.9558706790934647E-2</v>
      </c>
      <c r="D9981" s="324">
        <v>0.13115193165657357</v>
      </c>
    </row>
    <row r="9982" spans="1:4">
      <c r="A9982">
        <v>9981</v>
      </c>
      <c r="B9982" s="431">
        <v>112.45898698278918</v>
      </c>
      <c r="C9982" s="324">
        <v>6.0887255054380397E-2</v>
      </c>
      <c r="D9982" s="324">
        <v>0.11261949927412791</v>
      </c>
    </row>
    <row r="9983" spans="1:4">
      <c r="A9983">
        <v>9982</v>
      </c>
      <c r="B9983" s="431">
        <v>127.47815226872603</v>
      </c>
      <c r="C9983" s="324">
        <v>6.2412611410213925E-2</v>
      </c>
      <c r="D9983" s="324">
        <v>0.12459237582193503</v>
      </c>
    </row>
    <row r="9984" spans="1:4">
      <c r="A9984">
        <v>9983</v>
      </c>
      <c r="B9984" s="431">
        <v>148.50466434728958</v>
      </c>
      <c r="C9984" s="324">
        <v>5.8840417935904311E-2</v>
      </c>
      <c r="D9984" s="324">
        <v>0.14357082552043163</v>
      </c>
    </row>
    <row r="9985" spans="1:4">
      <c r="A9985">
        <v>9984</v>
      </c>
      <c r="B9985" s="431">
        <v>134.94574422988512</v>
      </c>
      <c r="C9985" s="324">
        <v>5.7708636022968517E-2</v>
      </c>
      <c r="D9985" s="324">
        <v>0.13258759900122818</v>
      </c>
    </row>
    <row r="9986" spans="1:4">
      <c r="A9986">
        <v>9985</v>
      </c>
      <c r="B9986" s="431">
        <v>129.53159612662591</v>
      </c>
      <c r="C9986" s="324">
        <v>5.0038400683569913E-2</v>
      </c>
      <c r="D9986" s="324">
        <v>0.1308912219401773</v>
      </c>
    </row>
    <row r="9987" spans="1:4">
      <c r="A9987">
        <v>9986</v>
      </c>
      <c r="B9987" s="431">
        <v>135.97608315722712</v>
      </c>
      <c r="C9987" s="324">
        <v>7.2653180101259235E-2</v>
      </c>
      <c r="D9987" s="324">
        <v>0.12774913400401128</v>
      </c>
    </row>
    <row r="9988" spans="1:4">
      <c r="A9988">
        <v>9987</v>
      </c>
      <c r="B9988" s="431">
        <v>108.95347974050404</v>
      </c>
      <c r="C9988" s="324">
        <v>5.9745046137713385E-2</v>
      </c>
      <c r="D9988" s="324">
        <v>0.10999490336089959</v>
      </c>
    </row>
    <row r="9989" spans="1:4">
      <c r="A9989">
        <v>9988</v>
      </c>
      <c r="B9989" s="431">
        <v>127.34325857745382</v>
      </c>
      <c r="C9989" s="324">
        <v>5.4267076158089136E-2</v>
      </c>
      <c r="D9989" s="324">
        <v>0.12737739628674388</v>
      </c>
    </row>
    <row r="9990" spans="1:4">
      <c r="A9990">
        <v>9989</v>
      </c>
      <c r="B9990" s="431">
        <v>131.77863700493873</v>
      </c>
      <c r="C9990" s="324">
        <v>6.0258191223376521E-2</v>
      </c>
      <c r="D9990" s="324">
        <v>0.12893871887632485</v>
      </c>
    </row>
    <row r="9991" spans="1:4">
      <c r="A9991">
        <v>9990</v>
      </c>
      <c r="B9991" s="431">
        <v>146.10952818988733</v>
      </c>
      <c r="C9991" s="324">
        <v>5.0112896999396805E-2</v>
      </c>
      <c r="D9991" s="324">
        <v>0.14560261929919333</v>
      </c>
    </row>
    <row r="9992" spans="1:4">
      <c r="A9992">
        <v>9991</v>
      </c>
      <c r="B9992" s="431">
        <v>119.42140415876085</v>
      </c>
      <c r="C9992" s="324">
        <v>5.8015964342288659E-2</v>
      </c>
      <c r="D9992" s="324">
        <v>0.1193130381634301</v>
      </c>
    </row>
    <row r="9993" spans="1:4">
      <c r="A9993">
        <v>9992</v>
      </c>
      <c r="B9993" s="431">
        <v>147.40542845991951</v>
      </c>
      <c r="C9993" s="324">
        <v>7.3563109423761777E-2</v>
      </c>
      <c r="D9993" s="324">
        <v>0.13623131674831948</v>
      </c>
    </row>
    <row r="9994" spans="1:4">
      <c r="A9994">
        <v>9993</v>
      </c>
      <c r="B9994" s="431">
        <v>147.80625523733187</v>
      </c>
      <c r="C9994" s="324">
        <v>7.1691353247357231E-2</v>
      </c>
      <c r="D9994" s="324">
        <v>0.13732467641979504</v>
      </c>
    </row>
    <row r="9995" spans="1:4">
      <c r="A9995">
        <v>9994</v>
      </c>
      <c r="B9995" s="431">
        <v>126.3963639715605</v>
      </c>
      <c r="C9995" s="324">
        <v>7.9694192479222173E-2</v>
      </c>
      <c r="D9995" s="324">
        <v>0.11813012456243065</v>
      </c>
    </row>
    <row r="9996" spans="1:4">
      <c r="A9996">
        <v>9995</v>
      </c>
      <c r="B9996" s="431">
        <v>142.36750720094398</v>
      </c>
      <c r="C9996" s="324">
        <v>7.4422210145006981E-2</v>
      </c>
      <c r="D9996" s="324">
        <v>0.13201203947731696</v>
      </c>
    </row>
    <row r="9997" spans="1:4">
      <c r="A9997">
        <v>9996</v>
      </c>
      <c r="B9997" s="431">
        <v>111.45568335145225</v>
      </c>
      <c r="C9997" s="324">
        <v>5.1841174327694431E-2</v>
      </c>
      <c r="D9997" s="324">
        <v>0.11429319266714896</v>
      </c>
    </row>
    <row r="9998" spans="1:4">
      <c r="A9998">
        <v>9997</v>
      </c>
      <c r="B9998" s="431">
        <v>136.93464464788784</v>
      </c>
      <c r="C9998" s="324">
        <v>7.6667890705479261E-2</v>
      </c>
      <c r="D9998" s="324">
        <v>0.12703416871315376</v>
      </c>
    </row>
    <row r="9999" spans="1:4">
      <c r="A9999">
        <v>9998</v>
      </c>
      <c r="B9999" s="431">
        <v>122.62086038660401</v>
      </c>
      <c r="C9999" s="324">
        <v>6.7335039087261558E-2</v>
      </c>
      <c r="D9999" s="324">
        <v>0.1190250978839668</v>
      </c>
    </row>
    <row r="10000" spans="1:4">
      <c r="A10000">
        <v>9999</v>
      </c>
      <c r="B10000" s="431">
        <v>141.10244985351804</v>
      </c>
      <c r="C10000" s="324">
        <v>7.2598941085207716E-2</v>
      </c>
      <c r="D10000" s="324">
        <v>0.13174435211137028</v>
      </c>
    </row>
    <row r="10001" spans="1:4">
      <c r="A10001">
        <v>10000</v>
      </c>
      <c r="B10001" s="431">
        <v>135.54148090457286</v>
      </c>
      <c r="C10001" s="324">
        <v>6.0180379306050198E-2</v>
      </c>
      <c r="D10001" s="324">
        <v>0.13211408290120763</v>
      </c>
    </row>
  </sheetData>
  <pageMargins left="0.7" right="0.7" top="0.75" bottom="0.75" header="0.3" footer="0.3"/>
  <pageSetup paperSize="9" orientation="portrait" horizontalDpi="0" verticalDpi="0"/>
  <headerFooter>
    <oddHeader>&amp;L&amp;"Arial,Bold"SimVoi 3.08 Student Version&amp;R&amp;"Arial,Bold"Only For Students And Instructors</oddHeader>
    <oddFooter>&amp;L&amp;"Arial,Bold"Not For Commercial Use&amp;R&amp;"Arial,Bold"SimVoi.com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F711C-DA77-F647-934D-1C0EF49224C7}">
  <sheetPr>
    <pageSetUpPr fitToPage="1"/>
  </sheetPr>
  <dimension ref="A1:Y51"/>
  <sheetViews>
    <sheetView topLeftCell="D1" workbookViewId="0">
      <selection activeCell="K39" sqref="K39"/>
    </sheetView>
  </sheetViews>
  <sheetFormatPr baseColWidth="10" defaultRowHeight="12"/>
  <cols>
    <col min="1" max="1" width="13.6640625" bestFit="1" customWidth="1"/>
    <col min="2" max="2" width="19.1640625" bestFit="1" customWidth="1"/>
    <col min="3" max="3" width="45.33203125" bestFit="1" customWidth="1"/>
    <col min="4" max="4" width="49" bestFit="1" customWidth="1"/>
    <col min="7" max="7" width="9.33203125" bestFit="1" customWidth="1"/>
    <col min="8" max="8" width="17.83203125" bestFit="1" customWidth="1"/>
    <col min="9" max="9" width="25.83203125" customWidth="1"/>
    <col min="10" max="10" width="11" bestFit="1" customWidth="1"/>
    <col min="11" max="11" width="9.33203125" bestFit="1" customWidth="1"/>
    <col min="14" max="14" width="9.1640625" bestFit="1" customWidth="1"/>
    <col min="15" max="15" width="45.33203125" bestFit="1" customWidth="1"/>
    <col min="16" max="16" width="25.83203125" customWidth="1"/>
    <col min="17" max="17" width="11" bestFit="1" customWidth="1"/>
    <col min="18" max="18" width="6.6640625" bestFit="1" customWidth="1"/>
    <col min="21" max="21" width="9.1640625" bestFit="1" customWidth="1"/>
    <col min="22" max="22" width="49" bestFit="1" customWidth="1"/>
    <col min="23" max="23" width="25.83203125" customWidth="1"/>
    <col min="24" max="24" width="11" bestFit="1" customWidth="1"/>
    <col min="25" max="25" width="7" bestFit="1" customWidth="1"/>
  </cols>
  <sheetData>
    <row r="1" spans="1:25">
      <c r="A1" s="352" t="s">
        <v>790</v>
      </c>
      <c r="G1" s="352" t="s">
        <v>801</v>
      </c>
      <c r="J1" t="s">
        <v>791</v>
      </c>
      <c r="K1" s="431">
        <v>131.02057325435192</v>
      </c>
      <c r="N1" s="352" t="s">
        <v>801</v>
      </c>
      <c r="Q1" t="s">
        <v>791</v>
      </c>
      <c r="R1" s="324">
        <v>6.5032420510424349E-2</v>
      </c>
      <c r="U1" s="352" t="s">
        <v>801</v>
      </c>
      <c r="X1" t="s">
        <v>791</v>
      </c>
      <c r="Y1" s="324">
        <v>0.12651287565424593</v>
      </c>
    </row>
    <row r="2" spans="1:25">
      <c r="A2" s="352" t="s">
        <v>767</v>
      </c>
      <c r="G2" t="s">
        <v>768</v>
      </c>
      <c r="H2" s="436">
        <v>42388</v>
      </c>
      <c r="J2" t="s">
        <v>792</v>
      </c>
      <c r="K2" s="431">
        <v>13.046085273826586</v>
      </c>
      <c r="N2" t="s">
        <v>768</v>
      </c>
      <c r="O2" s="436">
        <v>42388</v>
      </c>
      <c r="Q2" t="s">
        <v>792</v>
      </c>
      <c r="R2" s="324">
        <v>8.6115519627831018E-3</v>
      </c>
      <c r="U2" t="s">
        <v>768</v>
      </c>
      <c r="V2" s="436">
        <v>42388</v>
      </c>
      <c r="X2" t="s">
        <v>792</v>
      </c>
      <c r="Y2" s="324">
        <v>1.0201255411342576E-2</v>
      </c>
    </row>
    <row r="3" spans="1:25">
      <c r="B3" s="432" t="s">
        <v>96</v>
      </c>
      <c r="C3" s="432" t="s">
        <v>49</v>
      </c>
      <c r="D3" s="432" t="s">
        <v>51</v>
      </c>
      <c r="G3" t="s">
        <v>769</v>
      </c>
      <c r="H3" s="437">
        <v>0.44497685185185182</v>
      </c>
      <c r="J3" t="s">
        <v>793</v>
      </c>
      <c r="K3" s="431">
        <v>0.13046085273826585</v>
      </c>
      <c r="N3" t="s">
        <v>769</v>
      </c>
      <c r="O3" s="437">
        <v>0.44498842592592597</v>
      </c>
      <c r="Q3" t="s">
        <v>793</v>
      </c>
      <c r="R3" s="324">
        <v>8.6115519627831023E-5</v>
      </c>
      <c r="U3" t="s">
        <v>769</v>
      </c>
      <c r="V3" s="437">
        <v>0.44498842592592597</v>
      </c>
      <c r="X3" t="s">
        <v>793</v>
      </c>
      <c r="Y3" s="324">
        <v>1.0201255411342576E-4</v>
      </c>
    </row>
    <row r="4" spans="1:25">
      <c r="A4" t="s">
        <v>791</v>
      </c>
      <c r="B4" s="441">
        <v>131.02057325435192</v>
      </c>
      <c r="C4" s="442">
        <v>6.5032420510424349E-2</v>
      </c>
      <c r="D4" s="442">
        <v>0.12651287565424593</v>
      </c>
      <c r="G4" t="s">
        <v>802</v>
      </c>
      <c r="H4" s="435">
        <v>10000</v>
      </c>
      <c r="J4" t="s">
        <v>794</v>
      </c>
      <c r="K4" s="440">
        <v>-6.3381374666356433E-2</v>
      </c>
      <c r="N4" t="s">
        <v>802</v>
      </c>
      <c r="O4" s="435">
        <v>10000</v>
      </c>
      <c r="Q4" t="s">
        <v>794</v>
      </c>
      <c r="R4" s="440">
        <v>9.6436670680492206E-3</v>
      </c>
      <c r="U4" t="s">
        <v>802</v>
      </c>
      <c r="V4" s="435">
        <v>10000</v>
      </c>
      <c r="X4" t="s">
        <v>794</v>
      </c>
      <c r="Y4" s="440">
        <v>-0.1654093833876096</v>
      </c>
    </row>
    <row r="5" spans="1:25">
      <c r="A5" t="s">
        <v>792</v>
      </c>
      <c r="B5" s="441">
        <v>13.046085273826586</v>
      </c>
      <c r="C5" s="442">
        <v>8.6115519627831018E-3</v>
      </c>
      <c r="D5" s="442">
        <v>1.0201255411342576E-2</v>
      </c>
      <c r="G5" t="s">
        <v>774</v>
      </c>
      <c r="H5" s="435">
        <v>1801984555</v>
      </c>
      <c r="K5" s="431"/>
      <c r="N5" t="s">
        <v>774</v>
      </c>
      <c r="O5" s="435">
        <v>1801984555</v>
      </c>
      <c r="R5" s="324"/>
      <c r="U5" t="s">
        <v>774</v>
      </c>
      <c r="V5" s="435">
        <v>1801984555</v>
      </c>
      <c r="Y5" s="324"/>
    </row>
    <row r="6" spans="1:25">
      <c r="A6" t="s">
        <v>793</v>
      </c>
      <c r="B6" s="441">
        <v>0.13046085273826585</v>
      </c>
      <c r="C6" s="442">
        <v>8.6115519627831023E-5</v>
      </c>
      <c r="D6" s="442">
        <v>1.0201255411342576E-4</v>
      </c>
      <c r="G6" t="s">
        <v>771</v>
      </c>
      <c r="H6" s="435" t="s">
        <v>772</v>
      </c>
      <c r="J6" t="s">
        <v>795</v>
      </c>
      <c r="K6" s="431">
        <v>96.452151841022769</v>
      </c>
      <c r="N6" t="s">
        <v>771</v>
      </c>
      <c r="O6" s="435" t="s">
        <v>772</v>
      </c>
      <c r="Q6" t="s">
        <v>795</v>
      </c>
      <c r="R6" s="324">
        <v>5.0000590588897748E-2</v>
      </c>
      <c r="U6" t="s">
        <v>771</v>
      </c>
      <c r="V6" s="435" t="s">
        <v>772</v>
      </c>
      <c r="X6" t="s">
        <v>795</v>
      </c>
      <c r="Y6" s="324">
        <v>0.10025647160400562</v>
      </c>
    </row>
    <row r="7" spans="1:25">
      <c r="A7" t="s">
        <v>794</v>
      </c>
      <c r="B7" s="443">
        <v>-6.3381374666356433E-2</v>
      </c>
      <c r="C7" s="443">
        <v>9.6436670680492206E-3</v>
      </c>
      <c r="D7" s="443">
        <v>-0.1654093833876096</v>
      </c>
      <c r="G7" s="352" t="s">
        <v>767</v>
      </c>
      <c r="H7" s="435"/>
      <c r="J7" t="s">
        <v>796</v>
      </c>
      <c r="K7" s="431">
        <v>121.75334662440531</v>
      </c>
      <c r="N7" s="352" t="s">
        <v>767</v>
      </c>
      <c r="O7" s="435"/>
      <c r="Q7" t="s">
        <v>796</v>
      </c>
      <c r="R7" s="324">
        <v>5.7606700391092669E-2</v>
      </c>
      <c r="U7" s="352" t="s">
        <v>767</v>
      </c>
      <c r="V7" s="435"/>
      <c r="X7" t="s">
        <v>796</v>
      </c>
      <c r="Y7" s="324">
        <v>0.11920807634104248</v>
      </c>
    </row>
    <row r="8" spans="1:25">
      <c r="A8" s="352" t="s">
        <v>770</v>
      </c>
      <c r="B8" s="441"/>
      <c r="C8" s="442"/>
      <c r="D8" s="442"/>
      <c r="G8" t="s">
        <v>803</v>
      </c>
      <c r="H8" s="435" t="s">
        <v>776</v>
      </c>
      <c r="J8" t="s">
        <v>797</v>
      </c>
      <c r="K8" s="431">
        <v>131.3312829010876</v>
      </c>
      <c r="N8" t="s">
        <v>803</v>
      </c>
      <c r="O8" s="435" t="s">
        <v>781</v>
      </c>
      <c r="Q8" t="s">
        <v>797</v>
      </c>
      <c r="R8" s="324">
        <v>6.4946460013718565E-2</v>
      </c>
      <c r="U8" t="s">
        <v>803</v>
      </c>
      <c r="V8" s="435" t="s">
        <v>781</v>
      </c>
      <c r="X8" t="s">
        <v>797</v>
      </c>
      <c r="Y8" s="324">
        <v>0.12713779177231913</v>
      </c>
    </row>
    <row r="9" spans="1:25">
      <c r="A9" t="s">
        <v>795</v>
      </c>
      <c r="B9" s="441">
        <v>96.452151841022769</v>
      </c>
      <c r="C9" s="442">
        <v>5.0000590588897748E-2</v>
      </c>
      <c r="D9" s="442">
        <v>0.10025647160400562</v>
      </c>
      <c r="G9" t="s">
        <v>804</v>
      </c>
      <c r="H9" s="435" t="s">
        <v>778</v>
      </c>
      <c r="J9" t="s">
        <v>798</v>
      </c>
      <c r="K9" s="431">
        <v>140.40292941510057</v>
      </c>
      <c r="N9" t="s">
        <v>804</v>
      </c>
      <c r="O9" s="435" t="s">
        <v>783</v>
      </c>
      <c r="Q9" t="s">
        <v>798</v>
      </c>
      <c r="R9" s="324">
        <v>7.249662318266771E-2</v>
      </c>
      <c r="U9" t="s">
        <v>804</v>
      </c>
      <c r="V9" s="435" t="s">
        <v>785</v>
      </c>
      <c r="X9" t="s">
        <v>798</v>
      </c>
      <c r="Y9" s="324">
        <v>0.13396905031896089</v>
      </c>
    </row>
    <row r="10" spans="1:25">
      <c r="A10" t="s">
        <v>796</v>
      </c>
      <c r="B10" s="441">
        <v>121.75334662440531</v>
      </c>
      <c r="C10" s="442">
        <v>5.7606700391092669E-2</v>
      </c>
      <c r="D10" s="442">
        <v>0.11920807634104248</v>
      </c>
      <c r="G10" t="s">
        <v>805</v>
      </c>
      <c r="H10" s="435" t="s">
        <v>96</v>
      </c>
      <c r="J10" t="s">
        <v>799</v>
      </c>
      <c r="K10" s="431">
        <v>167.18271154417602</v>
      </c>
      <c r="N10" t="s">
        <v>805</v>
      </c>
      <c r="O10" s="435" t="s">
        <v>49</v>
      </c>
      <c r="Q10" t="s">
        <v>799</v>
      </c>
      <c r="R10" s="324">
        <v>7.9997827466576285E-2</v>
      </c>
      <c r="U10" t="s">
        <v>805</v>
      </c>
      <c r="V10" s="435" t="s">
        <v>51</v>
      </c>
      <c r="X10" t="s">
        <v>799</v>
      </c>
      <c r="Y10" s="324">
        <v>0.14974335732854047</v>
      </c>
    </row>
    <row r="11" spans="1:25">
      <c r="A11" t="s">
        <v>797</v>
      </c>
      <c r="B11" s="441">
        <v>131.3312829010876</v>
      </c>
      <c r="C11" s="442">
        <v>6.4946460013718565E-2</v>
      </c>
      <c r="D11" s="442">
        <v>0.12713779177231913</v>
      </c>
      <c r="G11" s="352" t="s">
        <v>770</v>
      </c>
      <c r="N11" s="352" t="s">
        <v>770</v>
      </c>
      <c r="U11" s="352" t="s">
        <v>770</v>
      </c>
    </row>
    <row r="12" spans="1:25">
      <c r="A12" t="s">
        <v>798</v>
      </c>
      <c r="B12" s="441">
        <v>140.40292941510057</v>
      </c>
      <c r="C12" s="442">
        <v>7.249662318266771E-2</v>
      </c>
      <c r="D12" s="442">
        <v>0.13396905031896089</v>
      </c>
    </row>
    <row r="13" spans="1:25">
      <c r="A13" t="s">
        <v>799</v>
      </c>
      <c r="B13" s="441">
        <v>167.18271154417602</v>
      </c>
      <c r="C13" s="442">
        <v>7.9997827466576285E-2</v>
      </c>
      <c r="D13" s="442">
        <v>0.14974335732854047</v>
      </c>
    </row>
    <row r="14" spans="1:25">
      <c r="B14" s="441"/>
      <c r="C14" s="442"/>
      <c r="D14" s="442"/>
    </row>
    <row r="15" spans="1:25">
      <c r="B15" s="441"/>
      <c r="C15" s="442"/>
      <c r="D15" s="442"/>
    </row>
    <row r="16" spans="1:25">
      <c r="A16" t="s">
        <v>800</v>
      </c>
      <c r="B16" s="441"/>
      <c r="C16" s="442"/>
      <c r="D16" s="442"/>
    </row>
    <row r="17" spans="1:22">
      <c r="B17" s="441" t="s">
        <v>96</v>
      </c>
      <c r="C17" s="442" t="s">
        <v>49</v>
      </c>
      <c r="D17" s="442" t="s">
        <v>51</v>
      </c>
    </row>
    <row r="18" spans="1:22" ht="15">
      <c r="A18" s="439">
        <v>0</v>
      </c>
      <c r="B18" s="441">
        <v>96.452151841022769</v>
      </c>
      <c r="C18" s="442">
        <v>5.0000590588897748E-2</v>
      </c>
      <c r="D18" s="442">
        <v>0.10025647160400562</v>
      </c>
    </row>
    <row r="19" spans="1:22" ht="15">
      <c r="A19" s="439">
        <v>5.0000000000000001E-3</v>
      </c>
      <c r="B19" s="441">
        <v>101.1990805162207</v>
      </c>
      <c r="C19" s="442">
        <v>5.0139201412601024E-2</v>
      </c>
      <c r="D19" s="442">
        <v>0.10276854866975214</v>
      </c>
    </row>
    <row r="20" spans="1:22" ht="15">
      <c r="A20" s="439">
        <v>0.01</v>
      </c>
      <c r="B20" s="441">
        <v>102.79886221396664</v>
      </c>
      <c r="C20" s="442">
        <v>5.0285095677378169E-2</v>
      </c>
      <c r="D20" s="442">
        <v>0.10395517577819417</v>
      </c>
    </row>
    <row r="21" spans="1:22" ht="15">
      <c r="A21" s="439">
        <v>2.5000000000000001E-2</v>
      </c>
      <c r="B21" s="441">
        <v>105.63273592595486</v>
      </c>
      <c r="C21" s="442">
        <v>5.0799991455185226E-2</v>
      </c>
      <c r="D21" s="442">
        <v>0.10607899853079673</v>
      </c>
    </row>
    <row r="22" spans="1:22" ht="15">
      <c r="A22" s="439">
        <v>0.05</v>
      </c>
      <c r="B22" s="441">
        <v>108.88151922120443</v>
      </c>
      <c r="C22" s="442">
        <v>5.1654622454966707E-2</v>
      </c>
      <c r="D22" s="442">
        <v>0.10876357768089427</v>
      </c>
    </row>
    <row r="23" spans="1:22" ht="15">
      <c r="A23" s="439">
        <v>0.1</v>
      </c>
      <c r="B23" s="441">
        <v>113.22052508410127</v>
      </c>
      <c r="C23" s="442">
        <v>5.3199932125490131E-2</v>
      </c>
      <c r="D23" s="442">
        <v>0.11239944127074582</v>
      </c>
    </row>
    <row r="24" spans="1:22" ht="15">
      <c r="A24" s="439">
        <v>0.15</v>
      </c>
      <c r="B24" s="441">
        <v>116.47035825082149</v>
      </c>
      <c r="C24" s="442">
        <v>5.4713525381271506E-2</v>
      </c>
      <c r="D24" s="442">
        <v>0.11514086096380871</v>
      </c>
    </row>
    <row r="25" spans="1:22" ht="15">
      <c r="A25" s="439">
        <v>0.2</v>
      </c>
      <c r="B25" s="441">
        <v>119.29180650758242</v>
      </c>
      <c r="C25" s="442">
        <v>5.6143027910097981E-2</v>
      </c>
      <c r="D25" s="442">
        <v>0.11721966543789963</v>
      </c>
    </row>
    <row r="26" spans="1:22" ht="15">
      <c r="A26" s="439">
        <v>0.25</v>
      </c>
      <c r="B26" s="441">
        <v>121.75334662440531</v>
      </c>
      <c r="C26" s="442">
        <v>5.7606700391092669E-2</v>
      </c>
      <c r="D26" s="442">
        <v>0.11920807634104248</v>
      </c>
    </row>
    <row r="27" spans="1:22" ht="15">
      <c r="A27" s="439">
        <v>0.3</v>
      </c>
      <c r="B27" s="441">
        <v>123.94648600834955</v>
      </c>
      <c r="C27" s="442">
        <v>5.9121090640835976E-2</v>
      </c>
      <c r="D27" s="442">
        <v>0.12088895990992812</v>
      </c>
    </row>
    <row r="28" spans="1:22" ht="15">
      <c r="A28" s="439">
        <v>0.35</v>
      </c>
      <c r="B28" s="441">
        <v>125.8993201268467</v>
      </c>
      <c r="C28" s="442">
        <v>6.0540627211118407E-2</v>
      </c>
      <c r="D28" s="442">
        <v>0.12263170953888261</v>
      </c>
    </row>
    <row r="29" spans="1:22" ht="15">
      <c r="A29" s="439">
        <v>0.4</v>
      </c>
      <c r="B29" s="441">
        <v>127.80691677286026</v>
      </c>
      <c r="C29" s="442">
        <v>6.2058171855312858E-2</v>
      </c>
      <c r="D29" s="442">
        <v>0.12416286249941964</v>
      </c>
    </row>
    <row r="30" spans="1:22" ht="15">
      <c r="A30" s="439">
        <v>0.45</v>
      </c>
      <c r="B30" s="441">
        <v>129.63511828823545</v>
      </c>
      <c r="C30" s="442">
        <v>6.3473265551716673E-2</v>
      </c>
      <c r="D30" s="442">
        <v>0.12573817351789029</v>
      </c>
      <c r="G30" s="432" t="s">
        <v>806</v>
      </c>
      <c r="H30" s="432" t="s">
        <v>807</v>
      </c>
      <c r="N30" s="432" t="s">
        <v>806</v>
      </c>
      <c r="O30" s="432" t="s">
        <v>807</v>
      </c>
      <c r="U30" s="432" t="s">
        <v>806</v>
      </c>
      <c r="V30" s="432" t="s">
        <v>807</v>
      </c>
    </row>
    <row r="31" spans="1:22" ht="15">
      <c r="A31" s="439">
        <v>0.5</v>
      </c>
      <c r="B31" s="441">
        <v>131.3312829010876</v>
      </c>
      <c r="C31" s="442">
        <v>6.4946460013718565E-2</v>
      </c>
      <c r="D31" s="442">
        <v>0.12713779177231913</v>
      </c>
      <c r="G31" s="431">
        <v>90</v>
      </c>
      <c r="H31">
        <v>0</v>
      </c>
      <c r="N31" s="324">
        <v>0.05</v>
      </c>
      <c r="O31">
        <v>0</v>
      </c>
      <c r="U31" s="324">
        <v>0.1</v>
      </c>
      <c r="V31">
        <v>0</v>
      </c>
    </row>
    <row r="32" spans="1:22" ht="15">
      <c r="A32" s="439">
        <v>0.55000000000000004</v>
      </c>
      <c r="B32" s="441">
        <v>133.12674913947262</v>
      </c>
      <c r="C32" s="442">
        <v>6.6478403798760105E-2</v>
      </c>
      <c r="D32" s="442">
        <v>0.12855101593192933</v>
      </c>
      <c r="G32" s="431">
        <v>95</v>
      </c>
      <c r="H32">
        <v>0</v>
      </c>
      <c r="N32" s="324">
        <v>5.2500000000000005E-2</v>
      </c>
      <c r="O32">
        <v>789</v>
      </c>
      <c r="U32" s="324">
        <v>0.10250000000000001</v>
      </c>
      <c r="V32">
        <v>40</v>
      </c>
    </row>
    <row r="33" spans="1:22" ht="15">
      <c r="A33" s="439">
        <v>0.6</v>
      </c>
      <c r="B33" s="441">
        <v>134.9516020478155</v>
      </c>
      <c r="C33" s="442">
        <v>6.8001254863106306E-2</v>
      </c>
      <c r="D33" s="442">
        <v>0.12983501486430349</v>
      </c>
      <c r="G33" s="431">
        <v>100</v>
      </c>
      <c r="H33">
        <v>27</v>
      </c>
      <c r="N33" s="324">
        <v>5.5E-2</v>
      </c>
      <c r="O33">
        <v>820</v>
      </c>
      <c r="U33" s="324">
        <v>0.10500000000000001</v>
      </c>
      <c r="V33">
        <v>122</v>
      </c>
    </row>
    <row r="34" spans="1:22" ht="15">
      <c r="A34" s="439">
        <v>0.65</v>
      </c>
      <c r="B34" s="441">
        <v>136.6836302391643</v>
      </c>
      <c r="C34" s="442">
        <v>6.9444427767509795E-2</v>
      </c>
      <c r="D34" s="442">
        <v>0.13102000995787769</v>
      </c>
      <c r="G34" s="431">
        <v>105</v>
      </c>
      <c r="H34">
        <v>185</v>
      </c>
      <c r="N34" s="324">
        <v>5.7500000000000002E-2</v>
      </c>
      <c r="O34">
        <v>863</v>
      </c>
      <c r="U34" s="324">
        <v>0.10750000000000001</v>
      </c>
      <c r="V34">
        <v>220</v>
      </c>
    </row>
    <row r="35" spans="1:22" ht="15">
      <c r="A35" s="439">
        <v>0.7</v>
      </c>
      <c r="B35" s="441">
        <v>138.4760109706138</v>
      </c>
      <c r="C35" s="442">
        <v>7.089522393042931E-2</v>
      </c>
      <c r="D35" s="442">
        <v>0.13241662090904033</v>
      </c>
      <c r="G35" s="431">
        <v>110</v>
      </c>
      <c r="H35">
        <v>399</v>
      </c>
      <c r="N35" s="324">
        <v>6.0000000000000005E-2</v>
      </c>
      <c r="O35">
        <v>850</v>
      </c>
      <c r="U35" s="324">
        <v>0.11</v>
      </c>
      <c r="V35">
        <v>269</v>
      </c>
    </row>
    <row r="36" spans="1:22" ht="15">
      <c r="A36" s="439">
        <v>0.75</v>
      </c>
      <c r="B36" s="441">
        <v>140.40292941510057</v>
      </c>
      <c r="C36" s="442">
        <v>7.249662318266771E-2</v>
      </c>
      <c r="D36" s="442">
        <v>0.13396905031896089</v>
      </c>
      <c r="G36" s="431">
        <v>115</v>
      </c>
      <c r="H36">
        <v>640</v>
      </c>
      <c r="N36" s="324">
        <v>6.25E-2</v>
      </c>
      <c r="O36">
        <v>842</v>
      </c>
      <c r="U36" s="324">
        <v>0.1125</v>
      </c>
      <c r="V36">
        <v>369</v>
      </c>
    </row>
    <row r="37" spans="1:22" ht="15">
      <c r="A37" s="439">
        <v>0.8</v>
      </c>
      <c r="B37" s="441">
        <v>142.51951425785774</v>
      </c>
      <c r="C37" s="442">
        <v>7.3965476857482212E-2</v>
      </c>
      <c r="D37" s="442">
        <v>0.1356447659597031</v>
      </c>
      <c r="G37" s="431">
        <v>120</v>
      </c>
      <c r="H37">
        <v>892</v>
      </c>
      <c r="N37" s="324">
        <v>6.5000000000000002E-2</v>
      </c>
      <c r="O37">
        <v>852</v>
      </c>
      <c r="U37" s="324">
        <v>0.115</v>
      </c>
      <c r="V37">
        <v>447</v>
      </c>
    </row>
    <row r="38" spans="1:22" ht="15">
      <c r="A38" s="439">
        <v>0.85</v>
      </c>
      <c r="B38" s="441">
        <v>144.988592412874</v>
      </c>
      <c r="C38" s="442">
        <v>7.5537457588146187E-2</v>
      </c>
      <c r="D38" s="442">
        <v>0.1376218835384152</v>
      </c>
      <c r="G38" s="431">
        <v>125</v>
      </c>
      <c r="H38">
        <v>1115</v>
      </c>
      <c r="N38" s="324">
        <v>6.7500000000000004E-2</v>
      </c>
      <c r="O38">
        <v>821</v>
      </c>
      <c r="U38" s="324">
        <v>0.11750000000000001</v>
      </c>
      <c r="V38">
        <v>593</v>
      </c>
    </row>
    <row r="39" spans="1:22" ht="15">
      <c r="A39" s="439">
        <v>0.9</v>
      </c>
      <c r="B39" s="441">
        <v>148.00446226192531</v>
      </c>
      <c r="C39" s="442">
        <v>7.7034382495579493E-2</v>
      </c>
      <c r="D39" s="442">
        <v>0.13982612110663628</v>
      </c>
      <c r="G39" s="431">
        <v>130</v>
      </c>
      <c r="H39">
        <v>1359</v>
      </c>
      <c r="N39" s="324">
        <v>7.0000000000000007E-2</v>
      </c>
      <c r="O39">
        <v>867</v>
      </c>
      <c r="U39" s="324">
        <v>0.12000000000000001</v>
      </c>
      <c r="V39">
        <v>648</v>
      </c>
    </row>
    <row r="40" spans="1:22" ht="15">
      <c r="A40" s="439">
        <v>0.95</v>
      </c>
      <c r="B40" s="441">
        <v>152.15406123884659</v>
      </c>
      <c r="C40" s="442">
        <v>7.8514748363064019E-2</v>
      </c>
      <c r="D40" s="442">
        <v>0.14280577440125561</v>
      </c>
      <c r="G40" s="431">
        <v>135</v>
      </c>
      <c r="H40">
        <v>1399</v>
      </c>
      <c r="N40" s="324">
        <v>7.2500000000000009E-2</v>
      </c>
      <c r="O40">
        <v>796</v>
      </c>
      <c r="U40" s="324">
        <v>0.1225</v>
      </c>
      <c r="V40">
        <v>751</v>
      </c>
    </row>
    <row r="41" spans="1:22" ht="15">
      <c r="A41" s="439">
        <v>0.97499999999999998</v>
      </c>
      <c r="B41" s="441">
        <v>155.35021610114248</v>
      </c>
      <c r="C41" s="442">
        <v>7.9304372015550906E-2</v>
      </c>
      <c r="D41" s="442">
        <v>0.1448948430977326</v>
      </c>
      <c r="G41" s="431">
        <v>140</v>
      </c>
      <c r="H41">
        <v>1395</v>
      </c>
      <c r="N41" s="324">
        <v>7.5000000000000011E-2</v>
      </c>
      <c r="O41">
        <v>851</v>
      </c>
      <c r="U41" s="324">
        <v>0.125</v>
      </c>
      <c r="V41">
        <v>797</v>
      </c>
    </row>
    <row r="42" spans="1:22" ht="15">
      <c r="A42" s="439">
        <v>0.99</v>
      </c>
      <c r="B42" s="441">
        <v>159.00442077628497</v>
      </c>
      <c r="C42" s="442">
        <v>7.974157979806959E-2</v>
      </c>
      <c r="D42" s="442">
        <v>0.14657959296035861</v>
      </c>
      <c r="G42" s="431">
        <v>145</v>
      </c>
      <c r="H42">
        <v>1093</v>
      </c>
      <c r="N42" s="324">
        <v>7.7499999999999999E-2</v>
      </c>
      <c r="O42">
        <v>808</v>
      </c>
      <c r="U42" s="324">
        <v>0.1275</v>
      </c>
      <c r="V42">
        <v>863</v>
      </c>
    </row>
    <row r="43" spans="1:22" ht="15">
      <c r="A43" s="439">
        <v>0.995</v>
      </c>
      <c r="B43" s="441">
        <v>160.94336054791108</v>
      </c>
      <c r="C43" s="442">
        <v>7.986912512188736E-2</v>
      </c>
      <c r="D43" s="442">
        <v>0.14750296830373755</v>
      </c>
      <c r="G43" s="431">
        <v>150</v>
      </c>
      <c r="H43">
        <v>774</v>
      </c>
      <c r="N43" s="324">
        <v>0.08</v>
      </c>
      <c r="O43">
        <v>841</v>
      </c>
      <c r="U43" s="324">
        <v>0.13</v>
      </c>
      <c r="V43">
        <v>946</v>
      </c>
    </row>
    <row r="44" spans="1:22" ht="15">
      <c r="A44" s="439">
        <v>1</v>
      </c>
      <c r="B44" s="441">
        <v>167.18271154417602</v>
      </c>
      <c r="C44" s="442">
        <v>7.9997827466576285E-2</v>
      </c>
      <c r="D44" s="442">
        <v>0.14974335732854047</v>
      </c>
      <c r="G44" s="431">
        <v>155</v>
      </c>
      <c r="H44">
        <v>449</v>
      </c>
      <c r="U44" s="324">
        <v>0.13250000000000001</v>
      </c>
      <c r="V44">
        <v>963</v>
      </c>
    </row>
    <row r="45" spans="1:22">
      <c r="G45" s="431">
        <v>160</v>
      </c>
      <c r="H45">
        <v>200</v>
      </c>
      <c r="U45" s="324">
        <v>0.13500000000000001</v>
      </c>
      <c r="V45">
        <v>767</v>
      </c>
    </row>
    <row r="46" spans="1:22">
      <c r="G46" s="431">
        <v>165</v>
      </c>
      <c r="H46">
        <v>66</v>
      </c>
      <c r="U46" s="324">
        <v>0.13750000000000001</v>
      </c>
      <c r="V46">
        <v>683</v>
      </c>
    </row>
    <row r="47" spans="1:22">
      <c r="G47" s="431">
        <v>170</v>
      </c>
      <c r="H47">
        <v>7</v>
      </c>
      <c r="U47" s="324">
        <v>0.14000000000000001</v>
      </c>
      <c r="V47">
        <v>560</v>
      </c>
    </row>
    <row r="48" spans="1:22">
      <c r="U48" s="324">
        <v>0.14250000000000002</v>
      </c>
      <c r="V48">
        <v>398</v>
      </c>
    </row>
    <row r="49" spans="21:22">
      <c r="U49" s="324">
        <v>0.14500000000000002</v>
      </c>
      <c r="V49">
        <v>326</v>
      </c>
    </row>
    <row r="50" spans="21:22">
      <c r="U50" s="324">
        <v>0.14750000000000002</v>
      </c>
      <c r="V50">
        <v>187</v>
      </c>
    </row>
    <row r="51" spans="21:22">
      <c r="U51" s="324">
        <v>0.15000000000000002</v>
      </c>
      <c r="V51">
        <v>51</v>
      </c>
    </row>
  </sheetData>
  <pageMargins left="0.7" right="0.7" top="0.75" bottom="0.75" header="0.3" footer="0.3"/>
  <pageSetup paperSize="9" orientation="portrait" horizontalDpi="0" verticalDpi="0"/>
  <headerFooter>
    <oddHeader>&amp;L&amp;"Arial,Bold"SimVoi 3.08 Student Version&amp;R&amp;"Arial,Bold"Only For Students And Instructors</oddHeader>
    <oddFooter>&amp;L&amp;"Arial,Bold"Not For Commercial Use&amp;R&amp;"Arial,Bold"SimVoi.com</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29" sqref="A29:C29"/>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Expedia</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11879</v>
      </c>
      <c r="C9" s="275">
        <f ca="1">'Input sheet'!B24</f>
        <v>7.1804829869328457E-2</v>
      </c>
      <c r="D9" s="275">
        <f>F9</f>
        <v>1.67E-2</v>
      </c>
      <c r="E9" s="276"/>
      <c r="F9" s="275">
        <f>'Valuation output'!M2</f>
        <v>1.67E-2</v>
      </c>
      <c r="G9" s="299" t="s">
        <v>757</v>
      </c>
      <c r="H9" s="398" t="s">
        <v>655</v>
      </c>
      <c r="I9" s="399"/>
      <c r="J9" s="399"/>
      <c r="K9" s="400"/>
    </row>
    <row r="10" spans="1:11">
      <c r="A10" s="273" t="s">
        <v>642</v>
      </c>
      <c r="B10" s="275">
        <f>'Valuation output'!B4</f>
        <v>0.12896708477144542</v>
      </c>
      <c r="C10" s="277">
        <f>B10</f>
        <v>0.12896708477144542</v>
      </c>
      <c r="D10" s="278">
        <f ca="1">F10</f>
        <v>0.11727233183061825</v>
      </c>
      <c r="E10" s="278"/>
      <c r="F10" s="275">
        <f ca="1">'Valuation output'!M4</f>
        <v>0.11727233183061825</v>
      </c>
      <c r="G10" s="304" t="s">
        <v>758</v>
      </c>
      <c r="H10" s="401"/>
      <c r="I10" s="402"/>
      <c r="J10" s="402"/>
      <c r="K10" s="403"/>
    </row>
    <row r="11" spans="1:11">
      <c r="A11" s="273" t="s">
        <v>142</v>
      </c>
      <c r="B11" s="275">
        <f>'Valuation output'!B6</f>
        <v>0.27</v>
      </c>
      <c r="C11" s="277">
        <f>B11</f>
        <v>0.27</v>
      </c>
      <c r="D11" s="278">
        <f>F11</f>
        <v>0.27</v>
      </c>
      <c r="E11" s="278"/>
      <c r="F11" s="275">
        <f>'Valuation output'!M6</f>
        <v>0.27</v>
      </c>
      <c r="G11" s="304" t="s">
        <v>759</v>
      </c>
      <c r="H11" s="401"/>
      <c r="I11" s="402"/>
      <c r="J11" s="402"/>
      <c r="K11" s="403"/>
    </row>
    <row r="12" spans="1:11">
      <c r="A12" s="273" t="s">
        <v>643</v>
      </c>
      <c r="B12" s="276"/>
      <c r="C12" s="279" t="s">
        <v>647</v>
      </c>
      <c r="D12" s="280">
        <f>'Input sheet'!B27</f>
        <v>1.1925748935828449</v>
      </c>
      <c r="E12" s="281" t="s">
        <v>659</v>
      </c>
      <c r="F12" s="282">
        <f>'Valuation output'!M2/'Valuation output'!M40</f>
        <v>0.2706645056726093</v>
      </c>
      <c r="G12" s="304" t="s">
        <v>760</v>
      </c>
      <c r="H12" s="401"/>
      <c r="I12" s="402"/>
      <c r="J12" s="402"/>
      <c r="K12" s="403"/>
    </row>
    <row r="13" spans="1:11">
      <c r="A13" s="306" t="s">
        <v>657</v>
      </c>
      <c r="B13" s="310">
        <f>'Valuation output'!B40</f>
        <v>0.11227612239980725</v>
      </c>
      <c r="C13" s="313" t="s">
        <v>658</v>
      </c>
      <c r="D13" s="314">
        <f ca="1">Diagnostics!B6</f>
        <v>0.12019907513593633</v>
      </c>
      <c r="E13" s="307"/>
      <c r="F13" s="308">
        <f>'Valuation output'!M40</f>
        <v>6.1700000000000026E-2</v>
      </c>
      <c r="G13" s="309" t="s">
        <v>761</v>
      </c>
      <c r="H13" s="401"/>
      <c r="I13" s="402"/>
      <c r="J13" s="402"/>
      <c r="K13" s="403"/>
    </row>
    <row r="14" spans="1:11" ht="17" thickBot="1">
      <c r="A14" s="283" t="s">
        <v>644</v>
      </c>
      <c r="B14" s="311"/>
      <c r="C14" s="277">
        <f>'Valuation output'!C12</f>
        <v>8.403944227478749E-2</v>
      </c>
      <c r="D14" s="278">
        <f>F14</f>
        <v>6.1699999999999998E-2</v>
      </c>
      <c r="E14" s="312"/>
      <c r="F14" s="284">
        <f>'Valuation output'!M12</f>
        <v>6.1699999999999998E-2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 ca="1">'Valuation output'!C3</f>
        <v>12731.969574017754</v>
      </c>
      <c r="C17" s="287">
        <f ca="1">'Valuation output'!C4</f>
        <v>0.12662813418327998</v>
      </c>
      <c r="D17" s="274">
        <f ca="1">B17*C17</f>
        <v>1612.2255516361581</v>
      </c>
      <c r="E17" s="286">
        <f ca="1">'Valuation output'!C7</f>
        <v>1176.9246526943953</v>
      </c>
      <c r="F17" s="286">
        <f ca="1">'Valuation output'!C8</f>
        <v>715.23354936240787</v>
      </c>
      <c r="G17" s="317">
        <f ca="1">E17-F17</f>
        <v>461.69110333198739</v>
      </c>
      <c r="H17" s="410"/>
      <c r="I17" s="411"/>
      <c r="J17" s="411"/>
      <c r="K17" s="412"/>
    </row>
    <row r="18" spans="1:11">
      <c r="A18" s="285">
        <v>2</v>
      </c>
      <c r="B18" s="286">
        <f ca="1">'Valuation output'!D3</f>
        <v>13646.186483181567</v>
      </c>
      <c r="C18" s="287">
        <f ca="1">'Valuation output'!D4</f>
        <v>0.12428918359511455</v>
      </c>
      <c r="D18" s="274">
        <f t="shared" ref="D18:D27" ca="1" si="0">B18*C18</f>
        <v>1696.0733771813243</v>
      </c>
      <c r="E18" s="286">
        <f ca="1">'Valuation output'!D7</f>
        <v>1238.1335653423666</v>
      </c>
      <c r="F18" s="286">
        <f ca="1">'Valuation output'!D8</f>
        <v>766.59077269121235</v>
      </c>
      <c r="G18" s="317">
        <f t="shared" ref="G18:G27" ca="1" si="1">E18-F18</f>
        <v>471.54279265115429</v>
      </c>
      <c r="H18" s="410"/>
      <c r="I18" s="411"/>
      <c r="J18" s="411"/>
      <c r="K18" s="412"/>
    </row>
    <row r="19" spans="1:11">
      <c r="A19" s="285">
        <v>3</v>
      </c>
      <c r="B19" s="286">
        <f ca="1">'Valuation output'!E3</f>
        <v>14626.04858197155</v>
      </c>
      <c r="C19" s="287">
        <f ca="1">'Valuation output'!E4</f>
        <v>0.12195023300694911</v>
      </c>
      <c r="D19" s="274">
        <f t="shared" ca="1" si="0"/>
        <v>1783.6500325423883</v>
      </c>
      <c r="E19" s="286">
        <f ca="1">'Valuation output'!E7</f>
        <v>1302.0645237559434</v>
      </c>
      <c r="F19" s="286">
        <f ca="1">'Valuation output'!E8</f>
        <v>821.6356927037009</v>
      </c>
      <c r="G19" s="317">
        <f t="shared" ca="1" si="1"/>
        <v>480.42883105224246</v>
      </c>
      <c r="H19" s="410"/>
      <c r="I19" s="411"/>
      <c r="J19" s="411"/>
      <c r="K19" s="412"/>
    </row>
    <row r="20" spans="1:11">
      <c r="A20" s="285">
        <v>4</v>
      </c>
      <c r="B20" s="286">
        <f ca="1">'Valuation output'!F3</f>
        <v>15676.269512060551</v>
      </c>
      <c r="C20" s="287">
        <f ca="1">'Valuation output'!F4</f>
        <v>0.11961128241878369</v>
      </c>
      <c r="D20" s="274">
        <f t="shared" ca="1" si="0"/>
        <v>1875.0586998800429</v>
      </c>
      <c r="E20" s="286">
        <f ca="1">'Valuation output'!F7</f>
        <v>1368.7928509124313</v>
      </c>
      <c r="F20" s="286">
        <f ca="1">'Valuation output'!F8</f>
        <v>880.63310383285784</v>
      </c>
      <c r="G20" s="317">
        <f t="shared" ca="1" si="1"/>
        <v>488.15974707957344</v>
      </c>
      <c r="H20" s="410"/>
      <c r="I20" s="411"/>
      <c r="J20" s="411"/>
      <c r="K20" s="412"/>
    </row>
    <row r="21" spans="1:11">
      <c r="A21" s="285">
        <v>5</v>
      </c>
      <c r="B21" s="286">
        <f ca="1">'Valuation output'!G3</f>
        <v>16801.901377359802</v>
      </c>
      <c r="C21" s="287">
        <f ca="1">'Valuation output'!G4</f>
        <v>0.11727233183061825</v>
      </c>
      <c r="D21" s="274">
        <f t="shared" ca="1" si="0"/>
        <v>1970.3981537110606</v>
      </c>
      <c r="E21" s="286">
        <f ca="1">'Valuation output'!G7</f>
        <v>1438.3906522090742</v>
      </c>
      <c r="F21" s="286">
        <f ca="1">'Valuation output'!G8</f>
        <v>943.86681403087573</v>
      </c>
      <c r="G21" s="317">
        <f t="shared" ca="1" si="1"/>
        <v>494.5238381781985</v>
      </c>
      <c r="H21" s="410"/>
      <c r="I21" s="411"/>
      <c r="J21" s="411"/>
      <c r="K21" s="412"/>
    </row>
    <row r="22" spans="1:11">
      <c r="A22" s="285">
        <v>6</v>
      </c>
      <c r="B22" s="286">
        <f ca="1">'Valuation output'!H3</f>
        <v>17823.185863866227</v>
      </c>
      <c r="C22" s="287">
        <f ca="1">'Valuation output'!H4</f>
        <v>0.11727233183061825</v>
      </c>
      <c r="D22" s="274">
        <f t="shared" ca="1" si="0"/>
        <v>2090.1665669061044</v>
      </c>
      <c r="E22" s="286">
        <f ca="1">'Valuation output'!H7</f>
        <v>1525.8215938414562</v>
      </c>
      <c r="F22" s="286">
        <f ca="1">'Valuation output'!H8</f>
        <v>856.36926620028623</v>
      </c>
      <c r="G22" s="317">
        <f t="shared" ca="1" si="1"/>
        <v>669.45232764116997</v>
      </c>
      <c r="H22" s="410"/>
      <c r="I22" s="411"/>
      <c r="J22" s="411"/>
      <c r="K22" s="412"/>
    </row>
    <row r="23" spans="1:11">
      <c r="A23" s="285">
        <v>7</v>
      </c>
      <c r="B23" s="286">
        <f ca="1">'Valuation output'!I3</f>
        <v>18710.119242647455</v>
      </c>
      <c r="C23" s="287">
        <f ca="1">'Valuation output'!I4</f>
        <v>0.11727233183061825</v>
      </c>
      <c r="D23" s="274">
        <f t="shared" ca="1" si="0"/>
        <v>2194.1793124141882</v>
      </c>
      <c r="E23" s="286">
        <f ca="1">'Valuation output'!I7</f>
        <v>1601.7508980623575</v>
      </c>
      <c r="F23" s="286">
        <f ca="1">'Valuation output'!I8</f>
        <v>743.71293874602736</v>
      </c>
      <c r="G23" s="317">
        <f t="shared" ca="1" si="1"/>
        <v>858.0379593163301</v>
      </c>
      <c r="H23" s="410"/>
      <c r="I23" s="411"/>
      <c r="J23" s="411"/>
      <c r="K23" s="412"/>
    </row>
    <row r="24" spans="1:11">
      <c r="A24" s="285">
        <v>8</v>
      </c>
      <c r="B24" s="286">
        <f ca="1">'Valuation output'!J3</f>
        <v>19434.985409080044</v>
      </c>
      <c r="C24" s="287">
        <f ca="1">'Valuation output'!J4</f>
        <v>0.11727233183061825</v>
      </c>
      <c r="D24" s="274">
        <f t="shared" ca="1" si="0"/>
        <v>2279.1860580168586</v>
      </c>
      <c r="E24" s="286">
        <f ca="1">'Valuation output'!J7</f>
        <v>1663.8058223523067</v>
      </c>
      <c r="F24" s="286">
        <f ca="1">'Valuation output'!J8</f>
        <v>607.81605443233639</v>
      </c>
      <c r="G24" s="317">
        <f t="shared" ca="1" si="1"/>
        <v>1055.9897679199703</v>
      </c>
      <c r="H24" s="410"/>
      <c r="I24" s="411"/>
      <c r="J24" s="411"/>
      <c r="K24" s="412"/>
    </row>
    <row r="25" spans="1:11">
      <c r="A25" s="285">
        <v>9</v>
      </c>
      <c r="B25" s="286">
        <f ca="1">'Valuation output'!K3</f>
        <v>19973.741978307728</v>
      </c>
      <c r="C25" s="287">
        <f ca="1">'Valuation output'!K4</f>
        <v>0.11727233183061825</v>
      </c>
      <c r="D25" s="274">
        <f t="shared" ca="1" si="0"/>
        <v>2342.367297179253</v>
      </c>
      <c r="E25" s="286">
        <f ca="1">'Valuation output'!K7</f>
        <v>1709.9281269408548</v>
      </c>
      <c r="F25" s="286">
        <f ca="1">'Valuation output'!K8</f>
        <v>451.75910722814325</v>
      </c>
      <c r="G25" s="317">
        <f t="shared" ca="1" si="1"/>
        <v>1258.1690197127116</v>
      </c>
      <c r="H25" s="410"/>
      <c r="I25" s="411"/>
      <c r="J25" s="411"/>
      <c r="K25" s="412"/>
    </row>
    <row r="26" spans="1:11">
      <c r="A26" s="285">
        <v>10</v>
      </c>
      <c r="B26" s="286">
        <f ca="1">'Valuation output'!L3</f>
        <v>20307.303469345465</v>
      </c>
      <c r="C26" s="287">
        <f ca="1">'Valuation output'!L4</f>
        <v>0.11727233183061825</v>
      </c>
      <c r="D26" s="274">
        <f t="shared" ca="1" si="0"/>
        <v>2381.4848310421467</v>
      </c>
      <c r="E26" s="286">
        <f ca="1">'Valuation output'!L7</f>
        <v>1738.4839266607669</v>
      </c>
      <c r="F26" s="286">
        <f ca="1">'Valuation output'!L8</f>
        <v>279.69856889710343</v>
      </c>
      <c r="G26" s="317">
        <f t="shared" ca="1" si="1"/>
        <v>1458.7853577636633</v>
      </c>
      <c r="H26" s="410"/>
      <c r="I26" s="411"/>
      <c r="J26" s="411"/>
      <c r="K26" s="412"/>
    </row>
    <row r="27" spans="1:11" ht="17" thickBot="1">
      <c r="A27" s="288" t="s">
        <v>45</v>
      </c>
      <c r="B27" s="289">
        <f ca="1">'Valuation output'!M3</f>
        <v>20646.435437283533</v>
      </c>
      <c r="C27" s="290">
        <f ca="1">'Valuation output'!M4</f>
        <v>0.11727233183061825</v>
      </c>
      <c r="D27" s="274">
        <f t="shared" ca="1" si="0"/>
        <v>2421.2556277205504</v>
      </c>
      <c r="E27" s="289">
        <f ca="1">'Valuation output'!M7</f>
        <v>1767.5166082360017</v>
      </c>
      <c r="F27" s="289">
        <f ca="1">'Valuation output'!M8</f>
        <v>478.40400903632445</v>
      </c>
      <c r="G27" s="317">
        <f t="shared" ca="1" si="1"/>
        <v>1289.1125991996773</v>
      </c>
      <c r="H27" s="413"/>
      <c r="I27" s="414"/>
      <c r="J27" s="414"/>
      <c r="K27" s="415"/>
    </row>
    <row r="28" spans="1:11" ht="17" thickBot="1">
      <c r="A28" s="376" t="s">
        <v>637</v>
      </c>
      <c r="B28" s="376"/>
      <c r="C28" s="376"/>
      <c r="D28" s="376"/>
      <c r="E28" s="376"/>
      <c r="F28" s="376"/>
      <c r="G28" s="376"/>
    </row>
    <row r="29" spans="1:11">
      <c r="A29" s="377" t="s">
        <v>638</v>
      </c>
      <c r="B29" s="378"/>
      <c r="C29" s="379"/>
      <c r="D29" s="291">
        <f ca="1">'Valuation output'!B18</f>
        <v>28646.94664888172</v>
      </c>
      <c r="E29" s="292"/>
      <c r="F29" s="293"/>
      <c r="G29" s="294"/>
      <c r="H29" s="416" t="s">
        <v>660</v>
      </c>
      <c r="I29" s="417"/>
      <c r="J29" s="417"/>
      <c r="K29" s="417"/>
    </row>
    <row r="30" spans="1:11">
      <c r="A30" s="367" t="s">
        <v>639</v>
      </c>
      <c r="B30" s="368"/>
      <c r="C30" s="369"/>
      <c r="D30" s="295">
        <f ca="1">'Valuation output'!B19</f>
        <v>13604.480936081096</v>
      </c>
      <c r="E30" s="296"/>
      <c r="F30" s="297"/>
      <c r="G30" s="298"/>
      <c r="H30" s="416"/>
      <c r="I30" s="417"/>
      <c r="J30" s="417"/>
      <c r="K30" s="417"/>
    </row>
    <row r="31" spans="1:11">
      <c r="A31" s="367" t="s">
        <v>46</v>
      </c>
      <c r="B31" s="368"/>
      <c r="C31" s="369"/>
      <c r="D31" s="295">
        <f ca="1">'Valuation output'!B20</f>
        <v>4691.0086709220068</v>
      </c>
      <c r="E31" s="296"/>
      <c r="F31" s="297"/>
      <c r="G31" s="298"/>
      <c r="H31" s="416"/>
      <c r="I31" s="417"/>
      <c r="J31" s="417"/>
      <c r="K31" s="417"/>
    </row>
    <row r="32" spans="1:11">
      <c r="A32" s="367" t="s">
        <v>44</v>
      </c>
      <c r="B32" s="368"/>
      <c r="C32" s="369"/>
      <c r="D32" s="295">
        <f ca="1">'Valuation output'!B21</f>
        <v>18295.489607003103</v>
      </c>
      <c r="E32" s="296"/>
      <c r="F32" s="297"/>
      <c r="G32" s="298"/>
      <c r="H32" s="416"/>
      <c r="I32" s="417"/>
      <c r="J32" s="417"/>
      <c r="K32" s="417"/>
    </row>
    <row r="33" spans="1:11">
      <c r="A33" s="367" t="s">
        <v>649</v>
      </c>
      <c r="B33" s="368"/>
      <c r="C33" s="369"/>
      <c r="D33" s="318">
        <f ca="1">D32-'Valuation output'!B24</f>
        <v>0</v>
      </c>
      <c r="E33" s="418" t="s">
        <v>112</v>
      </c>
      <c r="F33" s="419"/>
      <c r="G33" s="319">
        <f>'Valuation output'!B22</f>
        <v>0</v>
      </c>
      <c r="H33" s="402"/>
      <c r="I33" s="417"/>
      <c r="J33" s="417"/>
      <c r="K33" s="417"/>
    </row>
    <row r="34" spans="1:11">
      <c r="A34" s="367" t="s">
        <v>650</v>
      </c>
      <c r="B34" s="368"/>
      <c r="C34" s="369"/>
      <c r="D34" s="295">
        <f>'Valuation output'!B25+'Valuation output'!B26</f>
        <v>5725</v>
      </c>
      <c r="E34" s="296"/>
      <c r="F34" s="297"/>
      <c r="G34" s="298"/>
      <c r="H34" s="416"/>
      <c r="I34" s="417"/>
      <c r="J34" s="417"/>
      <c r="K34" s="417"/>
    </row>
    <row r="35" spans="1:11">
      <c r="A35" s="367" t="s">
        <v>651</v>
      </c>
      <c r="B35" s="368"/>
      <c r="C35" s="369"/>
      <c r="D35" s="295">
        <f>'Valuation output'!B27+'Valuation output'!B28</f>
        <v>4455</v>
      </c>
      <c r="E35" s="296"/>
      <c r="F35" s="297"/>
      <c r="G35" s="298"/>
      <c r="H35" s="416"/>
      <c r="I35" s="417"/>
      <c r="J35" s="417"/>
      <c r="K35" s="417"/>
    </row>
    <row r="36" spans="1:11">
      <c r="A36" s="367" t="s">
        <v>54</v>
      </c>
      <c r="B36" s="368"/>
      <c r="C36" s="369"/>
      <c r="D36" s="295">
        <f ca="1">D32-D33-D34+D35</f>
        <v>17025.489607003103</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139.4</v>
      </c>
      <c r="E38" s="297"/>
      <c r="F38" s="300"/>
      <c r="G38" s="298"/>
      <c r="H38" s="416"/>
      <c r="I38" s="417"/>
      <c r="J38" s="417"/>
      <c r="K38" s="417"/>
    </row>
    <row r="39" spans="1:11" ht="17" thickBot="1">
      <c r="A39" s="422" t="s">
        <v>623</v>
      </c>
      <c r="B39" s="423"/>
      <c r="C39" s="423"/>
      <c r="D39" s="271">
        <f ca="1">(D36-D37)/D38</f>
        <v>122.13407178624894</v>
      </c>
      <c r="E39" s="424" t="s">
        <v>653</v>
      </c>
      <c r="F39" s="425"/>
      <c r="G39" s="315">
        <f>'Input sheet'!B20</f>
        <v>111.82</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9960.7999999999993</v>
      </c>
    </row>
    <row r="3" spans="1:4" s="144" customFormat="1" ht="13">
      <c r="A3" s="147" t="s">
        <v>8</v>
      </c>
      <c r="B3" s="148">
        <f ca="1">'Valuation output'!L39</f>
        <v>17028.115868124954</v>
      </c>
    </row>
    <row r="4" spans="1:4" s="144" customFormat="1" ht="13">
      <c r="A4" s="147" t="s">
        <v>9</v>
      </c>
      <c r="B4" s="148">
        <f ca="1">B3-B2</f>
        <v>7067.3158681249552</v>
      </c>
    </row>
    <row r="5" spans="1:4" s="144" customFormat="1" ht="13">
      <c r="A5" s="147" t="s">
        <v>10</v>
      </c>
      <c r="B5" s="148">
        <f ca="1">'Valuation output'!L5-'Valuation output'!B5</f>
        <v>849.48483104214665</v>
      </c>
    </row>
    <row r="6" spans="1:4" s="144" customFormat="1" ht="13">
      <c r="A6" s="147" t="s">
        <v>4</v>
      </c>
      <c r="B6" s="149">
        <f ca="1">B5/B4</f>
        <v>0.12019907513593633</v>
      </c>
    </row>
    <row r="7" spans="1:4" s="144" customFormat="1" ht="13">
      <c r="A7" s="147" t="s">
        <v>5</v>
      </c>
      <c r="B7" s="149">
        <f ca="1">'Valuation output'!L40</f>
        <v>0.10209490821677146</v>
      </c>
    </row>
    <row r="8" spans="1:4" s="144" customFormat="1" ht="13">
      <c r="A8" s="147" t="s">
        <v>240</v>
      </c>
      <c r="B8" s="149">
        <f>(1/'Valuation output'!L13)^(1/10)-1</f>
        <v>7.7307383303194976E-2</v>
      </c>
    </row>
    <row r="9" spans="1:4" s="144" customFormat="1" ht="14" thickBot="1">
      <c r="A9" s="150" t="s">
        <v>28</v>
      </c>
      <c r="B9" s="151">
        <f ca="1">'Valuation output'!B33/'Valuation output'!B34</f>
        <v>1.0922381665735015</v>
      </c>
    </row>
    <row r="10" spans="1:4" s="144" customFormat="1" ht="14" thickBot="1">
      <c r="A10" s="152"/>
      <c r="B10" s="426" t="str">
        <f ca="1">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11879</v>
      </c>
      <c r="D2" s="331">
        <f>'Valuation output'!B4</f>
        <v>0.12896708477144542</v>
      </c>
      <c r="E2" s="330">
        <f>B2*D2</f>
        <v>1532</v>
      </c>
      <c r="F2" s="330">
        <f>'Valuation output'!B10</f>
        <v>0</v>
      </c>
      <c r="G2" s="330">
        <f>E2-H2</f>
        <v>413.6400000000001</v>
      </c>
      <c r="H2" s="330">
        <f>'Valuation output'!B7</f>
        <v>1118.3599999999999</v>
      </c>
    </row>
    <row r="3" spans="1:8" s="329" customFormat="1">
      <c r="A3" s="329">
        <v>1</v>
      </c>
      <c r="B3" s="330">
        <f ca="1">'Valuation output'!C3</f>
        <v>12731.969574017754</v>
      </c>
      <c r="C3" s="331">
        <f ca="1">'Valuation output'!C2</f>
        <v>7.1804829869328457E-2</v>
      </c>
      <c r="D3" s="331">
        <f ca="1">'Valuation output'!C4</f>
        <v>0.12662813418327998</v>
      </c>
      <c r="E3" s="330">
        <f ca="1">B3*D3</f>
        <v>1612.2255516361581</v>
      </c>
      <c r="F3" s="330">
        <f ca="1">'Valuation output'!C10</f>
        <v>0</v>
      </c>
      <c r="G3" s="330">
        <f t="shared" ref="G3:G12" ca="1" si="0">E3-H3</f>
        <v>435.30089894176285</v>
      </c>
      <c r="H3" s="330">
        <f ca="1">'Valuation output'!C7</f>
        <v>1176.9246526943953</v>
      </c>
    </row>
    <row r="4" spans="1:8" s="329" customFormat="1">
      <c r="A4" s="329">
        <v>2</v>
      </c>
      <c r="B4" s="333">
        <f ca="1">'Valuation output'!D3</f>
        <v>13646.186483181567</v>
      </c>
      <c r="C4" s="331">
        <f ca="1">B4/B3-1</f>
        <v>7.1804829869328568E-2</v>
      </c>
      <c r="D4" s="331">
        <f ca="1">'Valuation output'!D4</f>
        <v>0.12428918359511455</v>
      </c>
      <c r="E4" s="330">
        <f t="shared" ref="E4:E12" ca="1" si="1">B4*D4</f>
        <v>1696.0733771813243</v>
      </c>
      <c r="F4" s="330">
        <f ca="1">'Valuation output'!D10</f>
        <v>0</v>
      </c>
      <c r="G4" s="330">
        <f t="shared" ca="1" si="0"/>
        <v>457.93981183895767</v>
      </c>
      <c r="H4" s="330">
        <f ca="1">'Valuation output'!D7</f>
        <v>1238.1335653423666</v>
      </c>
    </row>
    <row r="5" spans="1:8" s="329" customFormat="1">
      <c r="A5" s="329">
        <v>3</v>
      </c>
      <c r="B5" s="330">
        <f ca="1">'Valuation output'!E3</f>
        <v>14626.04858197155</v>
      </c>
      <c r="C5" s="331">
        <f t="shared" ref="C5:C12" ca="1" si="2">B5/B4-1</f>
        <v>7.1804829869328568E-2</v>
      </c>
      <c r="D5" s="331">
        <f ca="1">'Valuation output'!E4</f>
        <v>0.12195023300694911</v>
      </c>
      <c r="E5" s="330">
        <f t="shared" ca="1" si="1"/>
        <v>1783.6500325423883</v>
      </c>
      <c r="F5" s="330">
        <f ca="1">'Valuation output'!E10</f>
        <v>0</v>
      </c>
      <c r="G5" s="330">
        <f t="shared" ca="1" si="0"/>
        <v>481.58550878644496</v>
      </c>
      <c r="H5" s="330">
        <f ca="1">'Valuation output'!E7</f>
        <v>1302.0645237559434</v>
      </c>
    </row>
    <row r="6" spans="1:8" s="329" customFormat="1">
      <c r="A6" s="329">
        <v>4</v>
      </c>
      <c r="B6" s="330">
        <f ca="1">'Valuation output'!F3</f>
        <v>15676.269512060551</v>
      </c>
      <c r="C6" s="331">
        <f t="shared" ca="1" si="2"/>
        <v>7.1804829869328568E-2</v>
      </c>
      <c r="D6" s="331">
        <f ca="1">'Valuation output'!F4</f>
        <v>0.11961128241878369</v>
      </c>
      <c r="E6" s="330">
        <f t="shared" ca="1" si="1"/>
        <v>1875.0586998800429</v>
      </c>
      <c r="F6" s="330">
        <f ca="1">'Valuation output'!F10</f>
        <v>0</v>
      </c>
      <c r="G6" s="330">
        <f t="shared" ca="1" si="0"/>
        <v>506.26584896761165</v>
      </c>
      <c r="H6" s="330">
        <f ca="1">'Valuation output'!F7</f>
        <v>1368.7928509124313</v>
      </c>
    </row>
    <row r="7" spans="1:8" s="329" customFormat="1">
      <c r="A7" s="329">
        <v>5</v>
      </c>
      <c r="B7" s="330">
        <f ca="1">'Valuation output'!G3</f>
        <v>16801.901377359802</v>
      </c>
      <c r="C7" s="331">
        <f t="shared" ca="1" si="2"/>
        <v>7.1804829869328568E-2</v>
      </c>
      <c r="D7" s="331">
        <f ca="1">'Valuation output'!G4</f>
        <v>0.11727233183061825</v>
      </c>
      <c r="E7" s="330">
        <f t="shared" ca="1" si="1"/>
        <v>1970.3981537110606</v>
      </c>
      <c r="F7" s="330">
        <f ca="1">'Valuation output'!G10</f>
        <v>0</v>
      </c>
      <c r="G7" s="330">
        <f t="shared" ca="1" si="0"/>
        <v>532.00750150198633</v>
      </c>
      <c r="H7" s="330">
        <f ca="1">'Valuation output'!G7</f>
        <v>1438.3906522090742</v>
      </c>
    </row>
    <row r="8" spans="1:8" s="329" customFormat="1">
      <c r="A8" s="329">
        <v>6</v>
      </c>
      <c r="B8" s="330">
        <f ca="1">'Valuation output'!H3</f>
        <v>17823.185863866227</v>
      </c>
      <c r="C8" s="331">
        <f t="shared" ca="1" si="2"/>
        <v>6.0783863895462753E-2</v>
      </c>
      <c r="D8" s="331">
        <f ca="1">'Valuation output'!H4</f>
        <v>0.11727233183061825</v>
      </c>
      <c r="E8" s="330">
        <f t="shared" ca="1" si="1"/>
        <v>2090.1665669061044</v>
      </c>
      <c r="F8" s="330">
        <f ca="1">'Valuation output'!H10</f>
        <v>0</v>
      </c>
      <c r="G8" s="330">
        <f t="shared" ca="1" si="0"/>
        <v>564.34497306464823</v>
      </c>
      <c r="H8" s="330">
        <f ca="1">'Valuation output'!H7</f>
        <v>1525.8215938414562</v>
      </c>
    </row>
    <row r="9" spans="1:8" s="329" customFormat="1">
      <c r="A9" s="329">
        <v>7</v>
      </c>
      <c r="B9" s="330">
        <f ca="1">'Valuation output'!I3</f>
        <v>18710.119242647455</v>
      </c>
      <c r="C9" s="331">
        <f t="shared" ca="1" si="2"/>
        <v>4.976289792159716E-2</v>
      </c>
      <c r="D9" s="331">
        <f ca="1">'Valuation output'!I4</f>
        <v>0.11727233183061825</v>
      </c>
      <c r="E9" s="330">
        <f t="shared" ca="1" si="1"/>
        <v>2194.1793124141882</v>
      </c>
      <c r="F9" s="330">
        <f ca="1">'Valuation output'!I10</f>
        <v>0</v>
      </c>
      <c r="G9" s="330">
        <f t="shared" ca="1" si="0"/>
        <v>592.42841435183072</v>
      </c>
      <c r="H9" s="330">
        <f ca="1">'Valuation output'!I7</f>
        <v>1601.7508980623575</v>
      </c>
    </row>
    <row r="10" spans="1:8" s="329" customFormat="1">
      <c r="A10" s="329">
        <v>8</v>
      </c>
      <c r="B10" s="330">
        <f ca="1">'Valuation output'!J3</f>
        <v>19434.985409080044</v>
      </c>
      <c r="C10" s="331">
        <f t="shared" ca="1" si="2"/>
        <v>3.8741931947731345E-2</v>
      </c>
      <c r="D10" s="331">
        <f ca="1">'Valuation output'!J4</f>
        <v>0.11727233183061825</v>
      </c>
      <c r="E10" s="330">
        <f t="shared" ca="1" si="1"/>
        <v>2279.1860580168586</v>
      </c>
      <c r="F10" s="330">
        <f ca="1">'Valuation output'!J10</f>
        <v>0</v>
      </c>
      <c r="G10" s="330">
        <f t="shared" ca="1" si="0"/>
        <v>615.38023566455195</v>
      </c>
      <c r="H10" s="330">
        <f ca="1">'Valuation output'!J7</f>
        <v>1663.8058223523067</v>
      </c>
    </row>
    <row r="11" spans="1:8" s="329" customFormat="1">
      <c r="A11" s="329">
        <v>9</v>
      </c>
      <c r="B11" s="330">
        <f ca="1">'Valuation output'!K3</f>
        <v>19973.741978307728</v>
      </c>
      <c r="C11" s="331">
        <f t="shared" ca="1" si="2"/>
        <v>2.7720965973865752E-2</v>
      </c>
      <c r="D11" s="331">
        <f ca="1">'Valuation output'!K4</f>
        <v>0.11727233183061825</v>
      </c>
      <c r="E11" s="330">
        <f t="shared" ca="1" si="1"/>
        <v>2342.367297179253</v>
      </c>
      <c r="F11" s="330">
        <f ca="1">'Valuation output'!K10</f>
        <v>0</v>
      </c>
      <c r="G11" s="330">
        <f t="shared" ca="1" si="0"/>
        <v>632.43917023839822</v>
      </c>
      <c r="H11" s="330">
        <f ca="1">'Valuation output'!K7</f>
        <v>1709.9281269408548</v>
      </c>
    </row>
    <row r="12" spans="1:8" s="329" customFormat="1">
      <c r="A12" s="329">
        <v>10</v>
      </c>
      <c r="B12" s="330">
        <f ca="1">'Valuation output'!L3</f>
        <v>20307.303469345465</v>
      </c>
      <c r="C12" s="331">
        <f t="shared" ca="1" si="2"/>
        <v>1.6699999999999937E-2</v>
      </c>
      <c r="D12" s="331">
        <f ca="1">'Valuation output'!L4</f>
        <v>0.11727233183061825</v>
      </c>
      <c r="E12" s="330">
        <f t="shared" ca="1" si="1"/>
        <v>2381.4848310421467</v>
      </c>
      <c r="F12" s="330">
        <f ca="1">'Valuation output'!L10</f>
        <v>0</v>
      </c>
      <c r="G12" s="330">
        <f t="shared" ca="1" si="0"/>
        <v>643.00090438137977</v>
      </c>
      <c r="H12" s="330">
        <f ca="1">'Valuation output'!L7</f>
        <v>1738.4839266607669</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1118.3599999999999</v>
      </c>
      <c r="G15" s="335">
        <f>'Valuation output'!B39</f>
        <v>9960.7999999999993</v>
      </c>
      <c r="H15" s="336">
        <f>B15/G15</f>
        <v>0.11227612239980725</v>
      </c>
    </row>
    <row r="16" spans="1:8" s="329" customFormat="1">
      <c r="A16" s="329">
        <f t="shared" ref="A16:A24" si="3">A3</f>
        <v>1</v>
      </c>
      <c r="B16" s="330">
        <f t="shared" ref="B16:B25" ca="1" si="4">H3</f>
        <v>1176.9246526943953</v>
      </c>
      <c r="C16" s="330">
        <f ca="1">B3-B2</f>
        <v>852.96957401775398</v>
      </c>
      <c r="D16" s="334">
        <f>'Valuation output'!C38</f>
        <v>1.1925748935828449</v>
      </c>
      <c r="E16" s="330">
        <f ca="1">C16/D16</f>
        <v>715.23354936240787</v>
      </c>
      <c r="F16" s="330">
        <f ca="1">B16-E16</f>
        <v>461.69110333198739</v>
      </c>
      <c r="G16" s="330">
        <f ca="1">G15+E16</f>
        <v>10676.033549362408</v>
      </c>
      <c r="H16" s="336">
        <f t="shared" ref="H16:H25" ca="1" si="5">B16/G16</f>
        <v>0.11023987956320007</v>
      </c>
    </row>
    <row r="17" spans="1:8" s="329" customFormat="1">
      <c r="A17" s="329">
        <f t="shared" si="3"/>
        <v>2</v>
      </c>
      <c r="B17" s="330">
        <f t="shared" ca="1" si="4"/>
        <v>1238.1335653423666</v>
      </c>
      <c r="C17" s="330">
        <f t="shared" ref="C17:C25" ca="1" si="6">B4-B3</f>
        <v>914.2169091638134</v>
      </c>
      <c r="D17" s="334">
        <f>'Valuation output'!D38</f>
        <v>1.1925748935828449</v>
      </c>
      <c r="E17" s="330">
        <f t="shared" ref="E17:E25" ca="1" si="7">C17/D17</f>
        <v>766.59077269121235</v>
      </c>
      <c r="F17" s="330">
        <f t="shared" ref="F17:F25" ca="1" si="8">B17-E17</f>
        <v>471.54279265115429</v>
      </c>
      <c r="G17" s="330">
        <f t="shared" ref="G17:G25" ca="1" si="9">G16+E17</f>
        <v>11442.62432205362</v>
      </c>
      <c r="H17" s="336">
        <f t="shared" ca="1" si="5"/>
        <v>0.10820363672659293</v>
      </c>
    </row>
    <row r="18" spans="1:8" s="329" customFormat="1">
      <c r="A18" s="329">
        <f t="shared" si="3"/>
        <v>3</v>
      </c>
      <c r="B18" s="330">
        <f t="shared" ca="1" si="4"/>
        <v>1302.0645237559434</v>
      </c>
      <c r="C18" s="330">
        <f t="shared" ca="1" si="6"/>
        <v>979.86209878998307</v>
      </c>
      <c r="D18" s="334">
        <f>'Valuation output'!E38</f>
        <v>1.1925748935828449</v>
      </c>
      <c r="E18" s="330">
        <f t="shared" ca="1" si="7"/>
        <v>821.6356927037009</v>
      </c>
      <c r="F18" s="330">
        <f t="shared" ca="1" si="8"/>
        <v>480.42883105224246</v>
      </c>
      <c r="G18" s="330">
        <f t="shared" ca="1" si="9"/>
        <v>12264.260014757321</v>
      </c>
      <c r="H18" s="336">
        <f t="shared" ca="1" si="5"/>
        <v>0.10616739388998578</v>
      </c>
    </row>
    <row r="19" spans="1:8" s="329" customFormat="1">
      <c r="A19" s="329">
        <f t="shared" si="3"/>
        <v>4</v>
      </c>
      <c r="B19" s="330">
        <f t="shared" ca="1" si="4"/>
        <v>1368.7928509124313</v>
      </c>
      <c r="C19" s="330">
        <f t="shared" ca="1" si="6"/>
        <v>1050.2209300890008</v>
      </c>
      <c r="D19" s="334">
        <f>'Valuation output'!F38</f>
        <v>1.1925748935828449</v>
      </c>
      <c r="E19" s="330">
        <f t="shared" ca="1" si="7"/>
        <v>880.63310383285784</v>
      </c>
      <c r="F19" s="330">
        <f t="shared" ca="1" si="8"/>
        <v>488.15974707957344</v>
      </c>
      <c r="G19" s="330">
        <f t="shared" ca="1" si="9"/>
        <v>13144.893118590178</v>
      </c>
      <c r="H19" s="336">
        <f t="shared" ca="1" si="5"/>
        <v>0.10413115105337864</v>
      </c>
    </row>
    <row r="20" spans="1:8" s="329" customFormat="1">
      <c r="A20" s="329">
        <f t="shared" si="3"/>
        <v>5</v>
      </c>
      <c r="B20" s="330">
        <f t="shared" ca="1" si="4"/>
        <v>1438.3906522090742</v>
      </c>
      <c r="C20" s="330">
        <f t="shared" ca="1" si="6"/>
        <v>1125.6318652992504</v>
      </c>
      <c r="D20" s="334">
        <f>'Valuation output'!G38</f>
        <v>1.1925748935828449</v>
      </c>
      <c r="E20" s="330">
        <f t="shared" ca="1" si="7"/>
        <v>943.86681403087573</v>
      </c>
      <c r="F20" s="330">
        <f t="shared" ca="1" si="8"/>
        <v>494.5238381781985</v>
      </c>
      <c r="G20" s="330">
        <f t="shared" ca="1" si="9"/>
        <v>14088.759932621055</v>
      </c>
      <c r="H20" s="336">
        <f t="shared" ca="1" si="5"/>
        <v>0.10209490821677149</v>
      </c>
    </row>
    <row r="21" spans="1:8" s="329" customFormat="1">
      <c r="A21" s="329">
        <f t="shared" si="3"/>
        <v>6</v>
      </c>
      <c r="B21" s="330">
        <f t="shared" ca="1" si="4"/>
        <v>1525.8215938414562</v>
      </c>
      <c r="C21" s="330">
        <f t="shared" ca="1" si="6"/>
        <v>1021.2844865064253</v>
      </c>
      <c r="D21" s="334">
        <f>'Valuation output'!H38</f>
        <v>1.1925748935828449</v>
      </c>
      <c r="E21" s="330">
        <f t="shared" ca="1" si="7"/>
        <v>856.36926620028623</v>
      </c>
      <c r="F21" s="330">
        <f t="shared" ca="1" si="8"/>
        <v>669.45232764116997</v>
      </c>
      <c r="G21" s="330">
        <f t="shared" ca="1" si="9"/>
        <v>14945.129198821342</v>
      </c>
      <c r="H21" s="336">
        <f t="shared" ca="1" si="5"/>
        <v>0.10209490821677147</v>
      </c>
    </row>
    <row r="22" spans="1:8" s="329" customFormat="1">
      <c r="A22" s="329">
        <f t="shared" si="3"/>
        <v>7</v>
      </c>
      <c r="B22" s="330">
        <f t="shared" ca="1" si="4"/>
        <v>1601.7508980623575</v>
      </c>
      <c r="C22" s="330">
        <f t="shared" ca="1" si="6"/>
        <v>886.93337878122838</v>
      </c>
      <c r="D22" s="334">
        <f>'Valuation output'!I38</f>
        <v>1.1925748935828449</v>
      </c>
      <c r="E22" s="330">
        <f t="shared" ca="1" si="7"/>
        <v>743.71293874602736</v>
      </c>
      <c r="F22" s="330">
        <f t="shared" ca="1" si="8"/>
        <v>858.0379593163301</v>
      </c>
      <c r="G22" s="330">
        <f t="shared" ca="1" si="9"/>
        <v>15688.84213756737</v>
      </c>
      <c r="H22" s="336">
        <f t="shared" ca="1" si="5"/>
        <v>0.10209490821677147</v>
      </c>
    </row>
    <row r="23" spans="1:8" s="329" customFormat="1">
      <c r="A23" s="329">
        <f t="shared" si="3"/>
        <v>8</v>
      </c>
      <c r="B23" s="330">
        <f t="shared" ca="1" si="4"/>
        <v>1663.8058223523067</v>
      </c>
      <c r="C23" s="330">
        <f t="shared" ca="1" si="6"/>
        <v>724.86616643258822</v>
      </c>
      <c r="D23" s="334">
        <f>'Valuation output'!J38</f>
        <v>1.1925748935828449</v>
      </c>
      <c r="E23" s="330">
        <f t="shared" ca="1" si="7"/>
        <v>607.81605443233639</v>
      </c>
      <c r="F23" s="330">
        <f t="shared" ca="1" si="8"/>
        <v>1055.9897679199703</v>
      </c>
      <c r="G23" s="330">
        <f t="shared" ca="1" si="9"/>
        <v>16296.658191999706</v>
      </c>
      <c r="H23" s="336">
        <f t="shared" ca="1" si="5"/>
        <v>0.10209490821677146</v>
      </c>
    </row>
    <row r="24" spans="1:8" s="329" customFormat="1">
      <c r="A24" s="329">
        <f t="shared" si="3"/>
        <v>9</v>
      </c>
      <c r="B24" s="330">
        <f t="shared" ca="1" si="4"/>
        <v>1709.9281269408548</v>
      </c>
      <c r="C24" s="330">
        <f t="shared" ca="1" si="6"/>
        <v>538.75656922768394</v>
      </c>
      <c r="D24" s="334">
        <f>'Valuation output'!K38</f>
        <v>1.1925748935828449</v>
      </c>
      <c r="E24" s="330">
        <f t="shared" ca="1" si="7"/>
        <v>451.75910722814325</v>
      </c>
      <c r="F24" s="330">
        <f t="shared" ca="1" si="8"/>
        <v>1258.1690197127116</v>
      </c>
      <c r="G24" s="330">
        <f t="shared" ca="1" si="9"/>
        <v>16748.417299227851</v>
      </c>
      <c r="H24" s="336">
        <f t="shared" ca="1" si="5"/>
        <v>0.10209490821677146</v>
      </c>
    </row>
    <row r="25" spans="1:8" s="329" customFormat="1">
      <c r="A25" s="329">
        <f>A12</f>
        <v>10</v>
      </c>
      <c r="B25" s="330">
        <f t="shared" ca="1" si="4"/>
        <v>1738.4839266607669</v>
      </c>
      <c r="C25" s="330">
        <f t="shared" ca="1" si="6"/>
        <v>333.56149103773714</v>
      </c>
      <c r="D25" s="334">
        <f>'Valuation output'!L38</f>
        <v>1.1925748935828449</v>
      </c>
      <c r="E25" s="330">
        <f t="shared" ca="1" si="7"/>
        <v>279.69856889710343</v>
      </c>
      <c r="F25" s="330">
        <f t="shared" ca="1" si="8"/>
        <v>1458.7853577636633</v>
      </c>
      <c r="G25" s="330">
        <f t="shared" ca="1" si="9"/>
        <v>17028.115868124954</v>
      </c>
      <c r="H25" s="336">
        <f t="shared" ca="1" si="5"/>
        <v>0.10209490821677146</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8.403944227478749E-2</v>
      </c>
    </row>
    <row r="29" spans="1:8">
      <c r="A29">
        <f t="shared" ref="A29:A37" si="10">A17</f>
        <v>2</v>
      </c>
      <c r="H29" s="324">
        <f>'Valuation output'!D12</f>
        <v>8.403944227478749E-2</v>
      </c>
    </row>
    <row r="30" spans="1:8">
      <c r="A30">
        <f t="shared" si="10"/>
        <v>3</v>
      </c>
      <c r="H30" s="324">
        <f>'Valuation output'!E12</f>
        <v>8.403944227478749E-2</v>
      </c>
    </row>
    <row r="31" spans="1:8">
      <c r="A31">
        <f t="shared" si="10"/>
        <v>4</v>
      </c>
      <c r="H31" s="324">
        <f>'Valuation output'!F12</f>
        <v>8.403944227478749E-2</v>
      </c>
    </row>
    <row r="32" spans="1:8">
      <c r="A32">
        <f t="shared" si="10"/>
        <v>5</v>
      </c>
      <c r="H32" s="324">
        <f>'Valuation output'!G12</f>
        <v>8.403944227478749E-2</v>
      </c>
    </row>
    <row r="33" spans="1:8">
      <c r="A33">
        <f t="shared" si="10"/>
        <v>6</v>
      </c>
      <c r="H33" s="324">
        <f>'Valuation output'!H12</f>
        <v>7.9571553819829999E-2</v>
      </c>
    </row>
    <row r="34" spans="1:8">
      <c r="A34">
        <f t="shared" si="10"/>
        <v>7</v>
      </c>
      <c r="H34" s="324">
        <f>'Valuation output'!I12</f>
        <v>7.5103665364872507E-2</v>
      </c>
    </row>
    <row r="35" spans="1:8">
      <c r="A35">
        <f t="shared" si="10"/>
        <v>8</v>
      </c>
      <c r="H35" s="324">
        <f>'Valuation output'!J12</f>
        <v>7.0635776909915016E-2</v>
      </c>
    </row>
    <row r="36" spans="1:8">
      <c r="A36">
        <f t="shared" si="10"/>
        <v>9</v>
      </c>
      <c r="H36" s="324">
        <f>'Valuation output'!K12</f>
        <v>6.6167888454957524E-2</v>
      </c>
    </row>
    <row r="37" spans="1:8">
      <c r="A37">
        <f t="shared" si="10"/>
        <v>10</v>
      </c>
      <c r="H37" s="324">
        <f>'Valuation output'!L12</f>
        <v>6.1700000000000026E-2</v>
      </c>
    </row>
    <row r="38" spans="1:8" ht="13" thickBot="1"/>
    <row r="39" spans="1:8" ht="31" thickBot="1">
      <c r="A39" s="328" t="s">
        <v>120</v>
      </c>
      <c r="B39" s="328" t="s">
        <v>680</v>
      </c>
      <c r="C39" s="328" t="s">
        <v>683</v>
      </c>
      <c r="D39" s="328" t="s">
        <v>16</v>
      </c>
      <c r="E39" s="328" t="s">
        <v>684</v>
      </c>
      <c r="F39" s="328" t="s">
        <v>130</v>
      </c>
    </row>
    <row r="40" spans="1:8">
      <c r="A40">
        <f>A28</f>
        <v>1</v>
      </c>
      <c r="B40" s="337">
        <f>H28</f>
        <v>8.403944227478749E-2</v>
      </c>
      <c r="C40" s="338">
        <f>(1+'Summary Sheet'!B40)</f>
        <v>1.0840394422747874</v>
      </c>
      <c r="D40" s="332">
        <f ca="1">F16</f>
        <v>461.69110333198739</v>
      </c>
      <c r="F40" s="332">
        <f ca="1">D40/C40</f>
        <v>425.89880527147437</v>
      </c>
    </row>
    <row r="41" spans="1:8">
      <c r="A41">
        <f t="shared" ref="A41:A49" si="11">A29</f>
        <v>2</v>
      </c>
      <c r="B41" s="337">
        <f t="shared" ref="B41:B49" si="12">H29</f>
        <v>8.403944227478749E-2</v>
      </c>
      <c r="C41" s="338">
        <f>C40*(1+B41)</f>
        <v>1.1751415124074323</v>
      </c>
      <c r="D41" s="332">
        <f t="shared" ref="D41:D49" ca="1" si="13">F17</f>
        <v>471.54279265115429</v>
      </c>
      <c r="F41" s="332">
        <f t="shared" ref="F41:F48" ca="1" si="14">D41/C41</f>
        <v>401.26468827157396</v>
      </c>
    </row>
    <row r="42" spans="1:8">
      <c r="A42">
        <f t="shared" si="11"/>
        <v>3</v>
      </c>
      <c r="B42" s="337">
        <f t="shared" si="12"/>
        <v>8.403944227478749E-2</v>
      </c>
      <c r="C42" s="338">
        <f t="shared" ref="C42:C49" si="15">C41*(1+B42)</f>
        <v>1.2738997497041031</v>
      </c>
      <c r="D42" s="332">
        <f t="shared" ca="1" si="13"/>
        <v>480.42883105224246</v>
      </c>
      <c r="F42" s="332">
        <f t="shared" ca="1" si="14"/>
        <v>377.13236945358904</v>
      </c>
    </row>
    <row r="43" spans="1:8">
      <c r="A43">
        <f t="shared" si="11"/>
        <v>4</v>
      </c>
      <c r="B43" s="337">
        <f t="shared" si="12"/>
        <v>8.403944227478749E-2</v>
      </c>
      <c r="C43" s="338">
        <f t="shared" si="15"/>
        <v>1.3809575741832272</v>
      </c>
      <c r="D43" s="332">
        <f t="shared" ca="1" si="13"/>
        <v>488.15974707957344</v>
      </c>
      <c r="F43" s="332">
        <f t="shared" ca="1" si="14"/>
        <v>353.49365991080316</v>
      </c>
    </row>
    <row r="44" spans="1:8">
      <c r="A44">
        <f t="shared" si="11"/>
        <v>5</v>
      </c>
      <c r="B44" s="337">
        <f t="shared" si="12"/>
        <v>8.403944227478749E-2</v>
      </c>
      <c r="C44" s="338">
        <f t="shared" si="15"/>
        <v>1.497012478522729</v>
      </c>
      <c r="D44" s="332">
        <f t="shared" ca="1" si="13"/>
        <v>494.5238381781985</v>
      </c>
      <c r="F44" s="332">
        <f t="shared" ca="1" si="14"/>
        <v>330.34049166123248</v>
      </c>
    </row>
    <row r="45" spans="1:8">
      <c r="A45">
        <f t="shared" si="11"/>
        <v>6</v>
      </c>
      <c r="B45" s="337">
        <f t="shared" si="12"/>
        <v>7.9571553819829999E-2</v>
      </c>
      <c r="C45" s="338">
        <f t="shared" si="15"/>
        <v>1.6161320875264575</v>
      </c>
      <c r="D45" s="332">
        <f t="shared" ca="1" si="13"/>
        <v>669.45232764116997</v>
      </c>
      <c r="F45" s="332">
        <f t="shared" ca="1" si="14"/>
        <v>414.23119608112506</v>
      </c>
    </row>
    <row r="46" spans="1:8">
      <c r="A46">
        <f t="shared" si="11"/>
        <v>7</v>
      </c>
      <c r="B46" s="337">
        <f t="shared" si="12"/>
        <v>7.5103665364872507E-2</v>
      </c>
      <c r="C46" s="338">
        <f t="shared" si="15"/>
        <v>1.7375095310134774</v>
      </c>
      <c r="D46" s="332">
        <f t="shared" ca="1" si="13"/>
        <v>858.0379593163301</v>
      </c>
      <c r="F46" s="332">
        <f t="shared" ca="1" si="14"/>
        <v>493.83208782506216</v>
      </c>
    </row>
    <row r="47" spans="1:8">
      <c r="A47">
        <f t="shared" si="11"/>
        <v>8</v>
      </c>
      <c r="B47" s="337">
        <f t="shared" si="12"/>
        <v>7.0635776909915016E-2</v>
      </c>
      <c r="C47" s="338">
        <f t="shared" si="15"/>
        <v>1.8602398666249966</v>
      </c>
      <c r="D47" s="332">
        <f t="shared" ca="1" si="13"/>
        <v>1055.9897679199703</v>
      </c>
      <c r="F47" s="332">
        <f t="shared" ca="1" si="14"/>
        <v>567.66322820284222</v>
      </c>
    </row>
    <row r="48" spans="1:8">
      <c r="A48">
        <f t="shared" si="11"/>
        <v>9</v>
      </c>
      <c r="B48" s="337">
        <f t="shared" si="12"/>
        <v>6.6167888454957524E-2</v>
      </c>
      <c r="C48" s="338">
        <f t="shared" si="15"/>
        <v>1.9833280106193043</v>
      </c>
      <c r="D48" s="332">
        <f t="shared" ca="1" si="13"/>
        <v>1258.1690197127116</v>
      </c>
      <c r="F48" s="332">
        <f t="shared" ca="1" si="14"/>
        <v>634.37263678832528</v>
      </c>
    </row>
    <row r="49" spans="1:6">
      <c r="A49">
        <f t="shared" si="11"/>
        <v>10</v>
      </c>
      <c r="B49" s="337">
        <f t="shared" si="12"/>
        <v>6.1700000000000026E-2</v>
      </c>
      <c r="C49" s="338">
        <f t="shared" si="15"/>
        <v>2.1056993488745155</v>
      </c>
      <c r="D49" s="332">
        <f t="shared" ca="1" si="13"/>
        <v>1458.7853577636633</v>
      </c>
      <c r="E49" s="332">
        <f ca="1">'Valuation output'!B18</f>
        <v>28646.94664888172</v>
      </c>
      <c r="F49" s="332">
        <f ca="1">(D49+E49)/C49</f>
        <v>14297.260443537074</v>
      </c>
    </row>
    <row r="50" spans="1:6">
      <c r="A50" t="s">
        <v>44</v>
      </c>
      <c r="F50" s="332">
        <f ca="1">SUM(F40:F49)</f>
        <v>18295.489607003103</v>
      </c>
    </row>
  </sheetData>
  <pageMargins left="0.75" right="0.75" top="1" bottom="1"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139.4</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139.4</v>
      </c>
      <c r="G14" s="20"/>
    </row>
    <row r="15" spans="1:7" s="8" customFormat="1" ht="14">
      <c r="A15" s="8" t="s">
        <v>78</v>
      </c>
      <c r="C15" s="18" t="e">
        <f ca="1">(C13*F14+C26*F13)/(F14+F13)</f>
        <v>#DIV/0!</v>
      </c>
      <c r="D15" s="8" t="s">
        <v>79</v>
      </c>
      <c r="F15" s="22">
        <f>D7</f>
        <v>1.67E-2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1.67E-2</v>
      </c>
    </row>
    <row r="19" spans="1:7" s="8" customFormat="1" ht="14"/>
    <row r="20" spans="1:7" s="8" customFormat="1" ht="14">
      <c r="A20" s="8" t="s">
        <v>85</v>
      </c>
      <c r="B20" s="19" t="e">
        <f ca="1">(LN(C15/C16)+(F18+(F16/2))*C17)/(((F16)^(0.5))*(C17^0.5))</f>
        <v>#DIV/0!</v>
      </c>
    </row>
    <row r="21" spans="1:7" s="8" customFormat="1" ht="14">
      <c r="A21" s="8" t="s">
        <v>86</v>
      </c>
      <c r="B21" s="19" t="e">
        <f ca="1">NORMSDIST(B20)</f>
        <v>#DIV/0!</v>
      </c>
    </row>
    <row r="22" spans="1:7" s="8" customFormat="1" ht="14"/>
    <row r="23" spans="1:7" s="8" customFormat="1" ht="15.75" customHeight="1">
      <c r="A23" s="8" t="s">
        <v>87</v>
      </c>
      <c r="B23" s="19" t="e">
        <f ca="1">B20-((F16^0.5)*(C17^(0.5)))</f>
        <v>#DIV/0!</v>
      </c>
    </row>
    <row r="24" spans="1:7" s="8" customFormat="1" ht="14">
      <c r="A24" s="8" t="s">
        <v>88</v>
      </c>
      <c r="B24" s="19" t="e">
        <f ca="1">NORMSDIST(B23)</f>
        <v>#DIV/0!</v>
      </c>
    </row>
    <row r="25" spans="1:7" ht="15" thickBot="1">
      <c r="A25" s="8"/>
      <c r="B25" s="8"/>
    </row>
    <row r="26" spans="1:7" s="8" customFormat="1" ht="15" thickBot="1">
      <c r="A26" s="8" t="s">
        <v>89</v>
      </c>
      <c r="C26" s="25" t="e">
        <f ca="1">((EXP((0-F17)*C17))*C15*B21-C16*(EXP((0-F15)*C17))*B24)</f>
        <v>#DIV/0!</v>
      </c>
      <c r="G26" s="26"/>
    </row>
    <row r="27" spans="1:7" s="8" customFormat="1" ht="15" thickBot="1">
      <c r="A27" s="8" t="s">
        <v>90</v>
      </c>
      <c r="D27" s="27" t="e">
        <f ca="1">C26*D8</f>
        <v>#DIV/0!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10" workbookViewId="0">
      <selection activeCell="D54" sqref="D5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6722</v>
      </c>
      <c r="I5" s="123">
        <f>IF(H5=0,0,VLOOKUP(G5,'Country equity risk premiums'!$A$5:$D$190,4))</f>
        <v>5.1999999999999998E-2</v>
      </c>
      <c r="J5" s="123">
        <f t="shared" ref="J5:J12" si="0">IF(H5&gt;0,H5/$H$18,)</f>
        <v>0.56587254819429245</v>
      </c>
      <c r="K5" s="123">
        <f t="shared" ref="K5:K12" si="1">IF(J5=0,0,I5*J5)</f>
        <v>2.9425372506103206E-2</v>
      </c>
      <c r="M5" s="428" t="s">
        <v>663</v>
      </c>
      <c r="N5" s="428"/>
      <c r="O5" s="428"/>
      <c r="P5" s="428"/>
      <c r="Q5" s="428"/>
    </row>
    <row r="6" spans="1:17" s="8" customFormat="1" ht="15" customHeight="1">
      <c r="A6" s="114" t="s">
        <v>185</v>
      </c>
      <c r="B6" s="120">
        <f>'Input sheet'!B19</f>
        <v>139.4</v>
      </c>
      <c r="G6" s="230" t="s">
        <v>273</v>
      </c>
      <c r="H6" s="162"/>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111.82</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1.34449825920508</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448</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5157</v>
      </c>
      <c r="I16" s="349">
        <v>7.3899999999999993E-2</v>
      </c>
      <c r="J16" s="123">
        <f>IF(H16&gt;0,H16/$H$18,)</f>
        <v>0.43412745180570755</v>
      </c>
      <c r="K16" s="123">
        <f>IF(J16=0,0,I16*J16)</f>
        <v>3.2082018688441787E-2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4170</v>
      </c>
      <c r="G18" s="163" t="s">
        <v>384</v>
      </c>
      <c r="H18" s="163">
        <f>SUM(H5:H17)</f>
        <v>11879</v>
      </c>
      <c r="I18" s="163"/>
      <c r="J18" s="123">
        <f>SUM(J5:J17)</f>
        <v>1</v>
      </c>
      <c r="K18" s="123">
        <f>SUM(K5:K17)</f>
        <v>6.1507391194544993E-2</v>
      </c>
      <c r="M18" s="428"/>
      <c r="N18" s="428"/>
      <c r="O18" s="428"/>
      <c r="P18" s="428"/>
      <c r="Q18" s="428"/>
    </row>
    <row r="19" spans="1:17" s="8" customFormat="1" ht="15" customHeight="1">
      <c r="A19" s="8" t="s">
        <v>190</v>
      </c>
      <c r="B19" s="121">
        <f>'Input sheet'!B10</f>
        <v>161</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469</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3.2325E-2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0.27</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4266.8664936091409</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1.613162519417686</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15587.708000000001</v>
      </c>
      <c r="C48" s="122">
        <f>C41+C42+C43</f>
        <v>4266.8664936091409</v>
      </c>
      <c r="D48" s="122">
        <f>B36*B37</f>
        <v>0</v>
      </c>
      <c r="E48" s="121">
        <f>SUM(B48:D48)</f>
        <v>19854.574493609143</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0.78509403487933849</v>
      </c>
      <c r="C49" s="123">
        <f>C48/$E$48</f>
        <v>0.21490596512066146</v>
      </c>
      <c r="D49" s="123">
        <f>D48/$E$48</f>
        <v>0</v>
      </c>
      <c r="E49" s="124">
        <f>SUM(B49:D49)</f>
        <v>1</v>
      </c>
      <c r="F49" s="8"/>
    </row>
    <row r="50" spans="1:11" ht="20" thickBot="1">
      <c r="A50" s="19" t="s">
        <v>210</v>
      </c>
      <c r="B50" s="125">
        <f>B12+C45*B15</f>
        <v>0.10058445100971966</v>
      </c>
      <c r="C50" s="123">
        <f>B25*(1-B26)</f>
        <v>2.359725E-2</v>
      </c>
      <c r="D50" s="126">
        <f>B38/B37</f>
        <v>7.1428571428571425E-2</v>
      </c>
      <c r="E50" s="127">
        <f>B49*B50+C49*C50+D49*D50</f>
        <v>8.403944227478749E-2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1721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1617</v>
      </c>
      <c r="C11" s="185" t="s">
        <v>416</v>
      </c>
      <c r="D11" s="185"/>
      <c r="E11" s="185"/>
      <c r="F11" s="185"/>
      <c r="G11" s="185"/>
      <c r="H11" s="185"/>
      <c r="I11" s="185"/>
    </row>
    <row r="12" spans="1:10" s="186" customFormat="1" ht="14">
      <c r="A12" s="187">
        <f>IF((0-A11)&lt;$F$6,IF(A11&gt;-1,,A11-1),)</f>
        <v>-2</v>
      </c>
      <c r="B12" s="188">
        <v>1387</v>
      </c>
      <c r="C12" s="185" t="s">
        <v>417</v>
      </c>
      <c r="D12" s="185"/>
      <c r="E12" s="185"/>
      <c r="F12" s="185"/>
      <c r="G12" s="185"/>
      <c r="H12" s="185"/>
      <c r="I12" s="185"/>
    </row>
    <row r="13" spans="1:10" s="186" customFormat="1" ht="14">
      <c r="A13" s="187">
        <f t="shared" ref="A13:A20" si="0">IF((0-A12)&lt;$F$6,IF(A12&gt;-1,,A12-1),)</f>
        <v>-3</v>
      </c>
      <c r="B13" s="188">
        <v>1235</v>
      </c>
      <c r="C13" s="185"/>
      <c r="D13" s="185"/>
      <c r="E13" s="185"/>
      <c r="F13" s="185"/>
      <c r="G13" s="185"/>
      <c r="H13" s="185"/>
      <c r="I13" s="185"/>
    </row>
    <row r="14" spans="1:10" s="186" customFormat="1" ht="14">
      <c r="A14" s="187">
        <f t="shared" si="0"/>
        <v>-4</v>
      </c>
      <c r="B14" s="188">
        <v>830</v>
      </c>
      <c r="C14" s="185"/>
      <c r="D14" s="185"/>
      <c r="E14" s="185"/>
      <c r="F14" s="185"/>
      <c r="G14" s="185"/>
      <c r="H14" s="185"/>
      <c r="I14" s="185"/>
    </row>
    <row r="15" spans="1:10" s="186" customFormat="1" ht="14">
      <c r="A15" s="187">
        <f t="shared" si="0"/>
        <v>-5</v>
      </c>
      <c r="B15" s="188">
        <v>686</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1721</v>
      </c>
      <c r="C24" s="184">
        <f>1</f>
        <v>1</v>
      </c>
      <c r="D24" s="184">
        <f>B24*C24</f>
        <v>1721</v>
      </c>
      <c r="E24" s="185"/>
      <c r="F24" s="185"/>
      <c r="G24" s="185"/>
      <c r="H24" s="185"/>
      <c r="I24" s="185"/>
    </row>
    <row r="25" spans="1:9" s="186" customFormat="1" ht="14">
      <c r="A25" s="187">
        <f>A11</f>
        <v>-1</v>
      </c>
      <c r="B25" s="184">
        <f>B11</f>
        <v>1617</v>
      </c>
      <c r="C25" s="184">
        <f>IF(A25&lt;0,($F$6+A25)/$F$6,0)</f>
        <v>0.8</v>
      </c>
      <c r="D25" s="184">
        <f>B25*C25</f>
        <v>1293.6000000000001</v>
      </c>
      <c r="E25" s="192">
        <f t="shared" ref="E25:E34" si="1">IF(A25&lt;0,B25/$F$6,0)</f>
        <v>323.39999999999998</v>
      </c>
      <c r="F25" s="185"/>
      <c r="G25" s="185"/>
      <c r="H25" s="185"/>
      <c r="I25" s="185"/>
    </row>
    <row r="26" spans="1:9" s="186" customFormat="1" ht="14">
      <c r="A26" s="187">
        <f t="shared" ref="A26:B34" si="2">A12</f>
        <v>-2</v>
      </c>
      <c r="B26" s="184">
        <f t="shared" si="2"/>
        <v>1387</v>
      </c>
      <c r="C26" s="184">
        <f>IF(A26&lt;0,($F$6+A26)/$F$6,0)</f>
        <v>0.6</v>
      </c>
      <c r="D26" s="184">
        <f t="shared" ref="D26:D34" si="3">B26*C26</f>
        <v>832.19999999999993</v>
      </c>
      <c r="E26" s="192">
        <f t="shared" si="1"/>
        <v>277.39999999999998</v>
      </c>
      <c r="F26" s="185"/>
      <c r="G26" s="185"/>
      <c r="H26" s="185"/>
      <c r="I26" s="185"/>
    </row>
    <row r="27" spans="1:9" s="186" customFormat="1" ht="14">
      <c r="A27" s="187">
        <f t="shared" si="2"/>
        <v>-3</v>
      </c>
      <c r="B27" s="184">
        <f t="shared" si="2"/>
        <v>1235</v>
      </c>
      <c r="C27" s="184">
        <f>IF(A27&lt;0,($F$6+A27)/$F$6,0)</f>
        <v>0.4</v>
      </c>
      <c r="D27" s="184">
        <f t="shared" si="3"/>
        <v>494</v>
      </c>
      <c r="E27" s="192">
        <f t="shared" si="1"/>
        <v>247</v>
      </c>
      <c r="F27" s="185"/>
      <c r="G27" s="185"/>
      <c r="H27" s="185"/>
      <c r="I27" s="185"/>
    </row>
    <row r="28" spans="1:9" s="186" customFormat="1" ht="14">
      <c r="A28" s="187">
        <f t="shared" si="2"/>
        <v>-4</v>
      </c>
      <c r="B28" s="184">
        <f t="shared" si="2"/>
        <v>830</v>
      </c>
      <c r="C28" s="184">
        <f t="shared" ref="C28:C34" si="4">IF(A28&lt;0,($F$6+A28)/$F$6,0)</f>
        <v>0.2</v>
      </c>
      <c r="D28" s="184">
        <f t="shared" si="3"/>
        <v>166</v>
      </c>
      <c r="E28" s="192">
        <f t="shared" si="1"/>
        <v>166</v>
      </c>
      <c r="F28" s="185"/>
      <c r="G28" s="185"/>
      <c r="H28" s="185"/>
      <c r="I28" s="185"/>
    </row>
    <row r="29" spans="1:9" s="186" customFormat="1" ht="14">
      <c r="A29" s="187">
        <f t="shared" si="2"/>
        <v>-5</v>
      </c>
      <c r="B29" s="184">
        <f t="shared" si="2"/>
        <v>686</v>
      </c>
      <c r="C29" s="184">
        <f t="shared" si="4"/>
        <v>0</v>
      </c>
      <c r="D29" s="184">
        <f t="shared" si="3"/>
        <v>0</v>
      </c>
      <c r="E29" s="192">
        <f t="shared" si="1"/>
        <v>137.19999999999999</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4506.8</v>
      </c>
      <c r="E35" s="25">
        <f>SUM(E25:E34)</f>
        <v>1151</v>
      </c>
    </row>
    <row r="36" spans="1:9" ht="13" thickBot="1"/>
    <row r="37" spans="1:9" s="8" customFormat="1" ht="15" thickBot="1">
      <c r="A37" s="8" t="s">
        <v>423</v>
      </c>
      <c r="D37" s="195">
        <f>E35</f>
        <v>1151</v>
      </c>
    </row>
    <row r="38" spans="1:9" s="8" customFormat="1" ht="15" thickBot="1"/>
    <row r="39" spans="1:9" s="8" customFormat="1" ht="14">
      <c r="A39" s="8" t="s">
        <v>424</v>
      </c>
      <c r="D39" s="196">
        <f>F7-D37</f>
        <v>570</v>
      </c>
      <c r="E39" s="8" t="s">
        <v>425</v>
      </c>
    </row>
    <row r="40" spans="1:9" ht="14">
      <c r="A40" t="s">
        <v>426</v>
      </c>
      <c r="D40" s="197">
        <f>D39*'Input sheet'!B22</f>
        <v>153.9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topLeftCell="A7" zoomScale="125" zoomScaleNormal="125" workbookViewId="0">
      <selection activeCell="F33" sqref="F3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810</v>
      </c>
    </row>
    <row r="5" spans="1:11" s="15" customFormat="1" ht="14">
      <c r="A5" s="15" t="s">
        <v>119</v>
      </c>
    </row>
    <row r="6" spans="1:11" s="8" customFormat="1" ht="14">
      <c r="A6" s="30" t="s">
        <v>120</v>
      </c>
      <c r="B6" s="30" t="s">
        <v>121</v>
      </c>
      <c r="C6" s="8" t="s">
        <v>122</v>
      </c>
    </row>
    <row r="7" spans="1:11" s="8" customFormat="1" ht="14">
      <c r="A7" s="30">
        <v>1</v>
      </c>
      <c r="B7" s="327">
        <v>810</v>
      </c>
    </row>
    <row r="8" spans="1:11" s="8" customFormat="1" ht="14">
      <c r="A8" s="30">
        <v>2</v>
      </c>
      <c r="B8" s="327">
        <v>927</v>
      </c>
    </row>
    <row r="9" spans="1:11" s="8" customFormat="1" ht="14">
      <c r="A9" s="30">
        <v>3</v>
      </c>
      <c r="B9" s="327">
        <v>872</v>
      </c>
    </row>
    <row r="10" spans="1:11" s="8" customFormat="1" ht="14">
      <c r="A10" s="30">
        <v>4</v>
      </c>
      <c r="B10" s="327">
        <v>811</v>
      </c>
    </row>
    <row r="11" spans="1:11" s="8" customFormat="1" ht="14">
      <c r="A11" s="30">
        <v>5</v>
      </c>
      <c r="B11" s="327">
        <v>1365</v>
      </c>
    </row>
    <row r="12" spans="1:11" s="8" customFormat="1" ht="14">
      <c r="A12" s="30" t="s">
        <v>123</v>
      </c>
      <c r="B12" s="326">
        <v>3550</v>
      </c>
    </row>
    <row r="13" spans="1:11" s="8" customFormat="1" ht="14"/>
    <row r="14" spans="1:11" s="31" customFormat="1" ht="17" thickBot="1">
      <c r="A14" s="31" t="s">
        <v>124</v>
      </c>
    </row>
    <row r="15" spans="1:11" s="8" customFormat="1" ht="15" thickBot="1">
      <c r="A15" s="8" t="s">
        <v>125</v>
      </c>
      <c r="C15" s="80">
        <f>'Cost of capital worksheet'!B25</f>
        <v>3.2325E-2</v>
      </c>
      <c r="D15" s="8" t="s">
        <v>237</v>
      </c>
    </row>
    <row r="16" spans="1:11" s="8" customFormat="1" ht="14"/>
    <row r="17" spans="1:7" s="8" customFormat="1" ht="14">
      <c r="D17" s="34"/>
    </row>
    <row r="18" spans="1:7" s="8" customFormat="1" ht="14">
      <c r="A18" s="8" t="s">
        <v>126</v>
      </c>
      <c r="D18" s="35">
        <f>IF(B12&gt;0,ROUND(B12/AVERAGE(B7:B11),0),0)</f>
        <v>4</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810</v>
      </c>
      <c r="C22" s="9">
        <f>B22/(1+$C$15)^A22</f>
        <v>784.63662121909283</v>
      </c>
    </row>
    <row r="23" spans="1:7" s="8" customFormat="1" ht="14">
      <c r="A23" s="19">
        <f t="shared" ref="A23:B26" si="0">A8</f>
        <v>2</v>
      </c>
      <c r="B23" s="28">
        <f t="shared" si="0"/>
        <v>927</v>
      </c>
      <c r="C23" s="9">
        <f>B23/(1+$C$15)^A23</f>
        <v>869.85496046482535</v>
      </c>
    </row>
    <row r="24" spans="1:7" s="8" customFormat="1" ht="14">
      <c r="A24" s="19">
        <f t="shared" si="0"/>
        <v>3</v>
      </c>
      <c r="B24" s="28">
        <f t="shared" si="0"/>
        <v>872</v>
      </c>
      <c r="C24" s="9">
        <f>B24/(1+$C$15)^A24</f>
        <v>792.62387606000402</v>
      </c>
    </row>
    <row r="25" spans="1:7" s="8" customFormat="1" ht="14">
      <c r="A25" s="19">
        <f t="shared" si="0"/>
        <v>4</v>
      </c>
      <c r="B25" s="28">
        <f t="shared" si="0"/>
        <v>811</v>
      </c>
      <c r="C25" s="9">
        <f>B25/(1+$C$15)^A25</f>
        <v>714.09349151594813</v>
      </c>
    </row>
    <row r="26" spans="1:7" s="8" customFormat="1" ht="14">
      <c r="A26" s="19">
        <f t="shared" si="0"/>
        <v>5</v>
      </c>
      <c r="B26" s="28">
        <f t="shared" si="0"/>
        <v>1365</v>
      </c>
      <c r="C26" s="9">
        <f>B26/(1+$C$15)^A26</f>
        <v>1164.2612070604027</v>
      </c>
    </row>
    <row r="27" spans="1:7" s="8" customFormat="1" ht="15" thickBot="1">
      <c r="A27" s="36" t="str">
        <f>A12</f>
        <v>6 and beyond</v>
      </c>
      <c r="B27" s="37">
        <f>IF(B12&gt;0,IF(D18&gt;0,B12/D18,B12),0)</f>
        <v>887.5</v>
      </c>
      <c r="C27" s="38">
        <f>IF(D18&gt;0,(B27*(1-(1+C15)^(-D18))/C15)/(1+$C$15)^5,B27/(1+C15)^6)</f>
        <v>2798.2060807940802</v>
      </c>
      <c r="D27" s="8" t="s">
        <v>131</v>
      </c>
    </row>
    <row r="28" spans="1:7" s="8" customFormat="1" ht="15" thickBot="1">
      <c r="A28" s="32" t="s">
        <v>132</v>
      </c>
      <c r="B28" s="39"/>
      <c r="C28" s="40">
        <f>SUM(C22:C27)</f>
        <v>7123.6762371143523</v>
      </c>
    </row>
    <row r="29" spans="1:7" s="8" customFormat="1" ht="14"/>
    <row r="30" spans="1:7" s="8" customFormat="1" ht="14">
      <c r="A30" s="15" t="s">
        <v>133</v>
      </c>
    </row>
    <row r="31" spans="1:7" s="8" customFormat="1" ht="15" thickBot="1">
      <c r="A31" s="8" t="s">
        <v>134</v>
      </c>
      <c r="F31" s="38">
        <f>C28/(5+D18)</f>
        <v>791.51958190159473</v>
      </c>
      <c r="G31" s="8" t="s">
        <v>135</v>
      </c>
    </row>
    <row r="32" spans="1:7" s="8" customFormat="1" ht="15" thickBot="1">
      <c r="A32" s="8" t="s">
        <v>136</v>
      </c>
      <c r="F32" s="81">
        <f>E4-F31</f>
        <v>18.480418098405266</v>
      </c>
      <c r="G32" s="8" t="s">
        <v>138</v>
      </c>
    </row>
    <row r="33" spans="1:7" s="8" customFormat="1" ht="15" thickBot="1">
      <c r="A33" s="8" t="s">
        <v>137</v>
      </c>
      <c r="F33" s="41">
        <f>C28</f>
        <v>7123.6762371143523</v>
      </c>
      <c r="G33" s="8" t="s">
        <v>139</v>
      </c>
    </row>
    <row r="34" spans="1:7" ht="14">
      <c r="A34" s="8" t="s">
        <v>498</v>
      </c>
      <c r="F34" s="241">
        <f>C28/(5+D18)</f>
        <v>791.51958190159473</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962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161</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5.975155279503106</v>
      </c>
      <c r="E9" s="8"/>
      <c r="F9" s="114"/>
      <c r="G9" s="8"/>
      <c r="H9" s="8"/>
      <c r="I9" s="8"/>
      <c r="J9" s="8"/>
    </row>
    <row r="10" spans="1:10" s="131" customFormat="1" ht="15" thickBot="1">
      <c r="A10" s="8" t="s">
        <v>223</v>
      </c>
      <c r="D10" s="141" t="str">
        <f>IF(C4=1,VLOOKUP(D9,A19:D33,3),(IF(C4=2,VLOOKUP(D9,A38:D52,3),VLOOKUP(D9,F19:I33,3))))</f>
        <v>A1/A+</v>
      </c>
      <c r="F10" s="16" t="s">
        <v>224</v>
      </c>
    </row>
    <row r="11" spans="1:10" s="131" customFormat="1" ht="15" thickBot="1">
      <c r="A11" s="8" t="s">
        <v>475</v>
      </c>
      <c r="D11" s="142">
        <f>IF(C4=1,VLOOKUP(D9,A19:D33,4),(IF(C4=2,VLOOKUP(D9,A38:D52,4),VLOOKUP(D9,F19:I33,4))))</f>
        <v>1.2500000000000001E-2</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2.92E-2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Input sheet</vt:lpstr>
      <vt:lpstr>Valuation output</vt:lpstr>
      <vt:lpstr>SimVoi.1 Simulation Data</vt:lpstr>
      <vt:lpstr>SimVoi.1 Univariate Summary</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lpstr>'SimVoi.1 Simulation Data'!Print_Area</vt:lpstr>
      <vt:lpstr>'SimVoi.1 Univariate Summary'!Print_Area</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2020-01-20T02:59:53Z</dcterms:modified>
</cp:coreProperties>
</file>